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ipk\Dropbox\INTRANET - 2025-2026\General\"/>
    </mc:Choice>
  </mc:AlternateContent>
  <xr:revisionPtr revIDLastSave="0" documentId="8_{E43FEE7E-55BA-4D49-A646-091043889A1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" r:id="rId1"/>
    <sheet name="2" sheetId="3" r:id="rId2"/>
    <sheet name="3" sheetId="16" r:id="rId3"/>
    <sheet name="4" sheetId="17" r:id="rId4"/>
    <sheet name="5" sheetId="18" r:id="rId5"/>
    <sheet name="6" sheetId="19" r:id="rId6"/>
    <sheet name="7" sheetId="20" r:id="rId7"/>
    <sheet name="8" sheetId="21" r:id="rId8"/>
    <sheet name="9" sheetId="22" r:id="rId9"/>
    <sheet name="10" sheetId="23" r:id="rId10"/>
    <sheet name="11" sheetId="24" r:id="rId11"/>
    <sheet name="12" sheetId="25" r:id="rId12"/>
  </sheets>
  <definedNames>
    <definedName name="_xlnm.Print_Area" localSheetId="0">'1'!$A$5:$N$45</definedName>
    <definedName name="_xlnm.Print_Area" localSheetId="9">'10'!$A$1:$N$41</definedName>
    <definedName name="_xlnm.Print_Area" localSheetId="10">'11'!$A$1:$N$41</definedName>
    <definedName name="_xlnm.Print_Area" localSheetId="11">'12'!$A$1:$N$41</definedName>
    <definedName name="_xlnm.Print_Area" localSheetId="1">'2'!$A$1:$N$41</definedName>
    <definedName name="_xlnm.Print_Area" localSheetId="2">'3'!$A$1:$N$41</definedName>
    <definedName name="_xlnm.Print_Area" localSheetId="3">'4'!$A$1:$N$41</definedName>
    <definedName name="_xlnm.Print_Area" localSheetId="4">'5'!$A$1:$N$41</definedName>
    <definedName name="_xlnm.Print_Area" localSheetId="5">'6'!$A$1:$N$41</definedName>
    <definedName name="_xlnm.Print_Area" localSheetId="6">'7'!$A$1:$N$41</definedName>
    <definedName name="_xlnm.Print_Area" localSheetId="7">'8'!$A$1:$N$41</definedName>
    <definedName name="_xlnm.Print_Area" localSheetId="8">'9'!$A$1:$N$41</definedName>
    <definedName name="startday">'1'!$L$3</definedName>
    <definedName name="valuevx">42.314159</definedName>
    <definedName name="vertex42_copyright" hidden="1">"© 2014-2016 Vertex42 LLC"</definedName>
    <definedName name="vertex42_id" hidden="1">"academic-calendar-landscape.xlsx"</definedName>
    <definedName name="vertex42_title" hidden="1">"Academic Calendar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J9" i="1" s="1"/>
  <c r="K9" i="1"/>
  <c r="K20" i="22"/>
  <c r="K21" i="22" s="1"/>
  <c r="K22" i="22" s="1"/>
  <c r="I19" i="22"/>
  <c r="I20" i="22" s="1"/>
  <c r="I21" i="22" s="1"/>
  <c r="I22" i="22" s="1"/>
  <c r="G19" i="22"/>
  <c r="G20" i="22" s="1"/>
  <c r="G21" i="22" s="1"/>
  <c r="G22" i="22" s="1"/>
  <c r="E19" i="22"/>
  <c r="E20" i="22" s="1"/>
  <c r="E21" i="22" s="1"/>
  <c r="E22" i="22" s="1"/>
  <c r="I11" i="1" l="1"/>
  <c r="P48" i="1"/>
  <c r="Q48" i="1"/>
  <c r="R48" i="1"/>
  <c r="S48" i="1"/>
  <c r="T48" i="1"/>
  <c r="U48" i="1"/>
  <c r="V48" i="1"/>
  <c r="P58" i="1"/>
  <c r="Q58" i="1"/>
  <c r="R58" i="1"/>
  <c r="S58" i="1"/>
  <c r="T58" i="1"/>
  <c r="U58" i="1"/>
  <c r="V58" i="1"/>
  <c r="B3" i="25" l="1"/>
  <c r="A2" i="25" s="1"/>
  <c r="V54" i="25"/>
  <c r="U54" i="25"/>
  <c r="T54" i="25"/>
  <c r="S54" i="25"/>
  <c r="R54" i="25"/>
  <c r="Q54" i="25"/>
  <c r="P54" i="25"/>
  <c r="V44" i="25"/>
  <c r="U44" i="25"/>
  <c r="T44" i="25"/>
  <c r="S44" i="25"/>
  <c r="R44" i="25"/>
  <c r="Q44" i="25"/>
  <c r="P44" i="25"/>
  <c r="B3" i="24"/>
  <c r="A2" i="24" s="1"/>
  <c r="V54" i="24"/>
  <c r="U54" i="24"/>
  <c r="T54" i="24"/>
  <c r="S54" i="24"/>
  <c r="R54" i="24"/>
  <c r="Q54" i="24"/>
  <c r="P54" i="24"/>
  <c r="V44" i="24"/>
  <c r="U44" i="24"/>
  <c r="T44" i="24"/>
  <c r="S44" i="24"/>
  <c r="R44" i="24"/>
  <c r="Q44" i="24"/>
  <c r="P44" i="24"/>
  <c r="B3" i="23"/>
  <c r="A2" i="23" s="1"/>
  <c r="V54" i="23"/>
  <c r="U54" i="23"/>
  <c r="T54" i="23"/>
  <c r="S54" i="23"/>
  <c r="R54" i="23"/>
  <c r="Q54" i="23"/>
  <c r="P54" i="23"/>
  <c r="V44" i="23"/>
  <c r="U44" i="23"/>
  <c r="T44" i="23"/>
  <c r="S44" i="23"/>
  <c r="R44" i="23"/>
  <c r="Q44" i="23"/>
  <c r="P44" i="23"/>
  <c r="B3" i="22"/>
  <c r="A2" i="22" s="1"/>
  <c r="V54" i="22"/>
  <c r="U54" i="22"/>
  <c r="T54" i="22"/>
  <c r="S54" i="22"/>
  <c r="R54" i="22"/>
  <c r="Q54" i="22"/>
  <c r="P54" i="22"/>
  <c r="V44" i="22"/>
  <c r="U44" i="22"/>
  <c r="T44" i="22"/>
  <c r="S44" i="22"/>
  <c r="R44" i="22"/>
  <c r="Q44" i="22"/>
  <c r="P44" i="22"/>
  <c r="B3" i="21"/>
  <c r="A2" i="21" s="1"/>
  <c r="V54" i="21"/>
  <c r="U54" i="21"/>
  <c r="T54" i="21"/>
  <c r="S54" i="21"/>
  <c r="R54" i="21"/>
  <c r="Q54" i="21"/>
  <c r="P54" i="21"/>
  <c r="V44" i="21"/>
  <c r="U44" i="21"/>
  <c r="T44" i="21"/>
  <c r="S44" i="21"/>
  <c r="R44" i="21"/>
  <c r="Q44" i="21"/>
  <c r="P44" i="21"/>
  <c r="B3" i="20"/>
  <c r="A2" i="20" s="1"/>
  <c r="V54" i="20"/>
  <c r="U54" i="20"/>
  <c r="T54" i="20"/>
  <c r="S54" i="20"/>
  <c r="R54" i="20"/>
  <c r="Q54" i="20"/>
  <c r="P54" i="20"/>
  <c r="V44" i="20"/>
  <c r="U44" i="20"/>
  <c r="T44" i="20"/>
  <c r="S44" i="20"/>
  <c r="R44" i="20"/>
  <c r="Q44" i="20"/>
  <c r="P44" i="20"/>
  <c r="B3" i="19"/>
  <c r="A2" i="19" s="1"/>
  <c r="V54" i="19"/>
  <c r="U54" i="19"/>
  <c r="T54" i="19"/>
  <c r="S54" i="19"/>
  <c r="R54" i="19"/>
  <c r="Q54" i="19"/>
  <c r="P54" i="19"/>
  <c r="V44" i="19"/>
  <c r="U44" i="19"/>
  <c r="T44" i="19"/>
  <c r="S44" i="19"/>
  <c r="R44" i="19"/>
  <c r="Q44" i="19"/>
  <c r="P44" i="19"/>
  <c r="B3" i="18"/>
  <c r="A2" i="18" s="1"/>
  <c r="V54" i="18"/>
  <c r="U54" i="18"/>
  <c r="T54" i="18"/>
  <c r="S54" i="18"/>
  <c r="R54" i="18"/>
  <c r="Q54" i="18"/>
  <c r="P54" i="18"/>
  <c r="V44" i="18"/>
  <c r="U44" i="18"/>
  <c r="T44" i="18"/>
  <c r="S44" i="18"/>
  <c r="R44" i="18"/>
  <c r="Q44" i="18"/>
  <c r="P44" i="18"/>
  <c r="B3" i="17"/>
  <c r="A2" i="17" s="1"/>
  <c r="V54" i="17"/>
  <c r="U54" i="17"/>
  <c r="T54" i="17"/>
  <c r="S54" i="17"/>
  <c r="R54" i="17"/>
  <c r="Q54" i="17"/>
  <c r="P54" i="17"/>
  <c r="V44" i="17"/>
  <c r="U44" i="17"/>
  <c r="T44" i="17"/>
  <c r="S44" i="17"/>
  <c r="R44" i="17"/>
  <c r="Q44" i="17"/>
  <c r="P44" i="17"/>
  <c r="B3" i="16"/>
  <c r="A2" i="16" s="1"/>
  <c r="V54" i="16"/>
  <c r="U54" i="16"/>
  <c r="T54" i="16"/>
  <c r="S54" i="16"/>
  <c r="R54" i="16"/>
  <c r="Q54" i="16"/>
  <c r="P54" i="16"/>
  <c r="V44" i="16"/>
  <c r="U44" i="16"/>
  <c r="T44" i="16"/>
  <c r="S44" i="16"/>
  <c r="R44" i="16"/>
  <c r="Q44" i="16"/>
  <c r="P44" i="16"/>
  <c r="A5" i="16" l="1"/>
  <c r="C5" i="16" s="1"/>
  <c r="P53" i="18"/>
  <c r="P55" i="18" s="1"/>
  <c r="Q55" i="18" s="1"/>
  <c r="R55" i="18" s="1"/>
  <c r="S55" i="18" s="1"/>
  <c r="T55" i="18" s="1"/>
  <c r="U55" i="18" s="1"/>
  <c r="V55" i="18" s="1"/>
  <c r="P56" i="18" s="1"/>
  <c r="Q56" i="18" s="1"/>
  <c r="R56" i="18" s="1"/>
  <c r="S56" i="18" s="1"/>
  <c r="T56" i="18" s="1"/>
  <c r="U56" i="18" s="1"/>
  <c r="V56" i="18" s="1"/>
  <c r="P57" i="18" s="1"/>
  <c r="Q57" i="18" s="1"/>
  <c r="R57" i="18" s="1"/>
  <c r="S57" i="18" s="1"/>
  <c r="T57" i="18" s="1"/>
  <c r="U57" i="18" s="1"/>
  <c r="V57" i="18" s="1"/>
  <c r="P58" i="18" s="1"/>
  <c r="Q58" i="18" s="1"/>
  <c r="R58" i="18" s="1"/>
  <c r="S58" i="18" s="1"/>
  <c r="T58" i="18" s="1"/>
  <c r="U58" i="18" s="1"/>
  <c r="V58" i="18" s="1"/>
  <c r="P59" i="18" s="1"/>
  <c r="Q59" i="18" s="1"/>
  <c r="R59" i="18" s="1"/>
  <c r="S59" i="18" s="1"/>
  <c r="T59" i="18" s="1"/>
  <c r="U59" i="18" s="1"/>
  <c r="V59" i="18" s="1"/>
  <c r="P60" i="18" s="1"/>
  <c r="Q60" i="18" s="1"/>
  <c r="R60" i="18" s="1"/>
  <c r="S60" i="18" s="1"/>
  <c r="T60" i="18" s="1"/>
  <c r="U60" i="18" s="1"/>
  <c r="V60" i="18" s="1"/>
  <c r="P53" i="17"/>
  <c r="P55" i="17" s="1"/>
  <c r="Q55" i="17" s="1"/>
  <c r="R55" i="17" s="1"/>
  <c r="S55" i="17" s="1"/>
  <c r="T55" i="17" s="1"/>
  <c r="U55" i="17" s="1"/>
  <c r="V55" i="17" s="1"/>
  <c r="P56" i="17" s="1"/>
  <c r="Q56" i="17" s="1"/>
  <c r="R56" i="17" s="1"/>
  <c r="S56" i="17" s="1"/>
  <c r="T56" i="17" s="1"/>
  <c r="U56" i="17" s="1"/>
  <c r="V56" i="17" s="1"/>
  <c r="P57" i="17" s="1"/>
  <c r="Q57" i="17" s="1"/>
  <c r="R57" i="17" s="1"/>
  <c r="S57" i="17" s="1"/>
  <c r="T57" i="17" s="1"/>
  <c r="U57" i="17" s="1"/>
  <c r="V57" i="17" s="1"/>
  <c r="P58" i="17" s="1"/>
  <c r="Q58" i="17" s="1"/>
  <c r="R58" i="17" s="1"/>
  <c r="S58" i="17" s="1"/>
  <c r="T58" i="17" s="1"/>
  <c r="U58" i="17" s="1"/>
  <c r="V58" i="17" s="1"/>
  <c r="P59" i="17" s="1"/>
  <c r="Q59" i="17" s="1"/>
  <c r="R59" i="17" s="1"/>
  <c r="S59" i="17" s="1"/>
  <c r="T59" i="17" s="1"/>
  <c r="U59" i="17" s="1"/>
  <c r="V59" i="17" s="1"/>
  <c r="P60" i="17" s="1"/>
  <c r="Q60" i="17" s="1"/>
  <c r="R60" i="17" s="1"/>
  <c r="S60" i="17" s="1"/>
  <c r="T60" i="17" s="1"/>
  <c r="U60" i="17" s="1"/>
  <c r="V60" i="17" s="1"/>
  <c r="A5" i="25"/>
  <c r="P43" i="25"/>
  <c r="P45" i="25" s="1"/>
  <c r="Q45" i="25" s="1"/>
  <c r="R45" i="25" s="1"/>
  <c r="S45" i="25" s="1"/>
  <c r="T45" i="25" s="1"/>
  <c r="U45" i="25" s="1"/>
  <c r="V45" i="25" s="1"/>
  <c r="P46" i="25" s="1"/>
  <c r="Q46" i="25" s="1"/>
  <c r="R46" i="25" s="1"/>
  <c r="S46" i="25" s="1"/>
  <c r="T46" i="25" s="1"/>
  <c r="U46" i="25" s="1"/>
  <c r="V46" i="25" s="1"/>
  <c r="P47" i="25" s="1"/>
  <c r="Q47" i="25" s="1"/>
  <c r="R47" i="25" s="1"/>
  <c r="S47" i="25" s="1"/>
  <c r="T47" i="25" s="1"/>
  <c r="U47" i="25" s="1"/>
  <c r="V47" i="25" s="1"/>
  <c r="P48" i="25" s="1"/>
  <c r="Q48" i="25" s="1"/>
  <c r="R48" i="25" s="1"/>
  <c r="S48" i="25" s="1"/>
  <c r="T48" i="25" s="1"/>
  <c r="U48" i="25" s="1"/>
  <c r="V48" i="25" s="1"/>
  <c r="P49" i="25" s="1"/>
  <c r="Q49" i="25" s="1"/>
  <c r="R49" i="25" s="1"/>
  <c r="S49" i="25" s="1"/>
  <c r="T49" i="25" s="1"/>
  <c r="U49" i="25" s="1"/>
  <c r="V49" i="25" s="1"/>
  <c r="P50" i="25" s="1"/>
  <c r="Q50" i="25" s="1"/>
  <c r="R50" i="25" s="1"/>
  <c r="S50" i="25" s="1"/>
  <c r="T50" i="25" s="1"/>
  <c r="U50" i="25" s="1"/>
  <c r="V50" i="25" s="1"/>
  <c r="P53" i="25"/>
  <c r="P55" i="25" s="1"/>
  <c r="Q55" i="25" s="1"/>
  <c r="R55" i="25" s="1"/>
  <c r="S55" i="25" s="1"/>
  <c r="T55" i="25" s="1"/>
  <c r="U55" i="25" s="1"/>
  <c r="V55" i="25" s="1"/>
  <c r="P56" i="25" s="1"/>
  <c r="Q56" i="25" s="1"/>
  <c r="R56" i="25" s="1"/>
  <c r="S56" i="25" s="1"/>
  <c r="T56" i="25" s="1"/>
  <c r="U56" i="25" s="1"/>
  <c r="V56" i="25" s="1"/>
  <c r="P57" i="25" s="1"/>
  <c r="Q57" i="25" s="1"/>
  <c r="R57" i="25" s="1"/>
  <c r="S57" i="25" s="1"/>
  <c r="T57" i="25" s="1"/>
  <c r="U57" i="25" s="1"/>
  <c r="V57" i="25" s="1"/>
  <c r="P58" i="25" s="1"/>
  <c r="Q58" i="25" s="1"/>
  <c r="R58" i="25" s="1"/>
  <c r="S58" i="25" s="1"/>
  <c r="T58" i="25" s="1"/>
  <c r="U58" i="25" s="1"/>
  <c r="V58" i="25" s="1"/>
  <c r="P59" i="25" s="1"/>
  <c r="Q59" i="25" s="1"/>
  <c r="R59" i="25" s="1"/>
  <c r="S59" i="25" s="1"/>
  <c r="T59" i="25" s="1"/>
  <c r="U59" i="25" s="1"/>
  <c r="V59" i="25" s="1"/>
  <c r="P60" i="25" s="1"/>
  <c r="Q60" i="25" s="1"/>
  <c r="R60" i="25" s="1"/>
  <c r="S60" i="25" s="1"/>
  <c r="T60" i="25" s="1"/>
  <c r="U60" i="25" s="1"/>
  <c r="V60" i="25" s="1"/>
  <c r="P43" i="24"/>
  <c r="P45" i="24" s="1"/>
  <c r="Q45" i="24" s="1"/>
  <c r="R45" i="24" s="1"/>
  <c r="S45" i="24" s="1"/>
  <c r="T45" i="24" s="1"/>
  <c r="U45" i="24" s="1"/>
  <c r="V45" i="24" s="1"/>
  <c r="P46" i="24" s="1"/>
  <c r="Q46" i="24" s="1"/>
  <c r="R46" i="24" s="1"/>
  <c r="S46" i="24" s="1"/>
  <c r="T46" i="24" s="1"/>
  <c r="U46" i="24" s="1"/>
  <c r="V46" i="24" s="1"/>
  <c r="P47" i="24" s="1"/>
  <c r="Q47" i="24" s="1"/>
  <c r="R47" i="24" s="1"/>
  <c r="S47" i="24" s="1"/>
  <c r="T47" i="24" s="1"/>
  <c r="U47" i="24" s="1"/>
  <c r="V47" i="24" s="1"/>
  <c r="P48" i="24" s="1"/>
  <c r="Q48" i="24" s="1"/>
  <c r="R48" i="24" s="1"/>
  <c r="S48" i="24" s="1"/>
  <c r="T48" i="24" s="1"/>
  <c r="U48" i="24" s="1"/>
  <c r="V48" i="24" s="1"/>
  <c r="P49" i="24" s="1"/>
  <c r="Q49" i="24" s="1"/>
  <c r="R49" i="24" s="1"/>
  <c r="S49" i="24" s="1"/>
  <c r="T49" i="24" s="1"/>
  <c r="U49" i="24" s="1"/>
  <c r="V49" i="24" s="1"/>
  <c r="P50" i="24" s="1"/>
  <c r="Q50" i="24" s="1"/>
  <c r="R50" i="24" s="1"/>
  <c r="S50" i="24" s="1"/>
  <c r="T50" i="24" s="1"/>
  <c r="U50" i="24" s="1"/>
  <c r="V50" i="24" s="1"/>
  <c r="P53" i="24"/>
  <c r="P55" i="24" s="1"/>
  <c r="Q55" i="24" s="1"/>
  <c r="R55" i="24" s="1"/>
  <c r="S55" i="24" s="1"/>
  <c r="T55" i="24" s="1"/>
  <c r="U55" i="24" s="1"/>
  <c r="V55" i="24" s="1"/>
  <c r="P56" i="24" s="1"/>
  <c r="Q56" i="24" s="1"/>
  <c r="R56" i="24" s="1"/>
  <c r="S56" i="24" s="1"/>
  <c r="T56" i="24" s="1"/>
  <c r="U56" i="24" s="1"/>
  <c r="V56" i="24" s="1"/>
  <c r="P57" i="24" s="1"/>
  <c r="Q57" i="24" s="1"/>
  <c r="R57" i="24" s="1"/>
  <c r="S57" i="24" s="1"/>
  <c r="T57" i="24" s="1"/>
  <c r="U57" i="24" s="1"/>
  <c r="V57" i="24" s="1"/>
  <c r="P58" i="24" s="1"/>
  <c r="Q58" i="24" s="1"/>
  <c r="R58" i="24" s="1"/>
  <c r="S58" i="24" s="1"/>
  <c r="T58" i="24" s="1"/>
  <c r="U58" i="24" s="1"/>
  <c r="V58" i="24" s="1"/>
  <c r="P59" i="24" s="1"/>
  <c r="Q59" i="24" s="1"/>
  <c r="R59" i="24" s="1"/>
  <c r="S59" i="24" s="1"/>
  <c r="T59" i="24" s="1"/>
  <c r="U59" i="24" s="1"/>
  <c r="V59" i="24" s="1"/>
  <c r="P60" i="24" s="1"/>
  <c r="Q60" i="24" s="1"/>
  <c r="R60" i="24" s="1"/>
  <c r="S60" i="24" s="1"/>
  <c r="T60" i="24" s="1"/>
  <c r="U60" i="24" s="1"/>
  <c r="V60" i="24" s="1"/>
  <c r="A5" i="24"/>
  <c r="A5" i="23"/>
  <c r="P43" i="23"/>
  <c r="P45" i="23" s="1"/>
  <c r="Q45" i="23" s="1"/>
  <c r="R45" i="23" s="1"/>
  <c r="S45" i="23" s="1"/>
  <c r="T45" i="23" s="1"/>
  <c r="U45" i="23" s="1"/>
  <c r="V45" i="23" s="1"/>
  <c r="P46" i="23" s="1"/>
  <c r="Q46" i="23" s="1"/>
  <c r="R46" i="23" s="1"/>
  <c r="S46" i="23" s="1"/>
  <c r="T46" i="23" s="1"/>
  <c r="U46" i="23" s="1"/>
  <c r="V46" i="23" s="1"/>
  <c r="P47" i="23" s="1"/>
  <c r="Q47" i="23" s="1"/>
  <c r="R47" i="23" s="1"/>
  <c r="S47" i="23" s="1"/>
  <c r="T47" i="23" s="1"/>
  <c r="U47" i="23" s="1"/>
  <c r="V47" i="23" s="1"/>
  <c r="P48" i="23" s="1"/>
  <c r="Q48" i="23" s="1"/>
  <c r="R48" i="23" s="1"/>
  <c r="S48" i="23" s="1"/>
  <c r="T48" i="23" s="1"/>
  <c r="U48" i="23" s="1"/>
  <c r="V48" i="23" s="1"/>
  <c r="P49" i="23" s="1"/>
  <c r="Q49" i="23" s="1"/>
  <c r="R49" i="23" s="1"/>
  <c r="S49" i="23" s="1"/>
  <c r="T49" i="23" s="1"/>
  <c r="U49" i="23" s="1"/>
  <c r="V49" i="23" s="1"/>
  <c r="P50" i="23" s="1"/>
  <c r="Q50" i="23" s="1"/>
  <c r="R50" i="23" s="1"/>
  <c r="S50" i="23" s="1"/>
  <c r="T50" i="23" s="1"/>
  <c r="U50" i="23" s="1"/>
  <c r="V50" i="23" s="1"/>
  <c r="P53" i="23"/>
  <c r="P55" i="23" s="1"/>
  <c r="Q55" i="23" s="1"/>
  <c r="R55" i="23" s="1"/>
  <c r="S55" i="23" s="1"/>
  <c r="T55" i="23" s="1"/>
  <c r="U55" i="23" s="1"/>
  <c r="V55" i="23" s="1"/>
  <c r="P56" i="23" s="1"/>
  <c r="Q56" i="23" s="1"/>
  <c r="R56" i="23" s="1"/>
  <c r="S56" i="23" s="1"/>
  <c r="T56" i="23" s="1"/>
  <c r="U56" i="23" s="1"/>
  <c r="V56" i="23" s="1"/>
  <c r="P57" i="23" s="1"/>
  <c r="Q57" i="23" s="1"/>
  <c r="R57" i="23" s="1"/>
  <c r="S57" i="23" s="1"/>
  <c r="T57" i="23" s="1"/>
  <c r="U57" i="23" s="1"/>
  <c r="V57" i="23" s="1"/>
  <c r="P58" i="23" s="1"/>
  <c r="Q58" i="23" s="1"/>
  <c r="R58" i="23" s="1"/>
  <c r="S58" i="23" s="1"/>
  <c r="T58" i="23" s="1"/>
  <c r="U58" i="23" s="1"/>
  <c r="V58" i="23" s="1"/>
  <c r="P59" i="23" s="1"/>
  <c r="Q59" i="23" s="1"/>
  <c r="R59" i="23" s="1"/>
  <c r="S59" i="23" s="1"/>
  <c r="T59" i="23" s="1"/>
  <c r="U59" i="23" s="1"/>
  <c r="V59" i="23" s="1"/>
  <c r="P60" i="23" s="1"/>
  <c r="Q60" i="23" s="1"/>
  <c r="R60" i="23" s="1"/>
  <c r="S60" i="23" s="1"/>
  <c r="T60" i="23" s="1"/>
  <c r="U60" i="23" s="1"/>
  <c r="V60" i="23" s="1"/>
  <c r="A5" i="22"/>
  <c r="P43" i="22"/>
  <c r="P45" i="22" s="1"/>
  <c r="Q45" i="22" s="1"/>
  <c r="R45" i="22" s="1"/>
  <c r="S45" i="22" s="1"/>
  <c r="T45" i="22" s="1"/>
  <c r="U45" i="22" s="1"/>
  <c r="V45" i="22" s="1"/>
  <c r="P46" i="22" s="1"/>
  <c r="Q46" i="22" s="1"/>
  <c r="R46" i="22" s="1"/>
  <c r="S46" i="22" s="1"/>
  <c r="T46" i="22" s="1"/>
  <c r="U46" i="22" s="1"/>
  <c r="V46" i="22" s="1"/>
  <c r="P47" i="22" s="1"/>
  <c r="Q47" i="22" s="1"/>
  <c r="R47" i="22" s="1"/>
  <c r="S47" i="22" s="1"/>
  <c r="T47" i="22" s="1"/>
  <c r="U47" i="22" s="1"/>
  <c r="V47" i="22" s="1"/>
  <c r="P48" i="22" s="1"/>
  <c r="Q48" i="22" s="1"/>
  <c r="R48" i="22" s="1"/>
  <c r="S48" i="22" s="1"/>
  <c r="T48" i="22" s="1"/>
  <c r="U48" i="22" s="1"/>
  <c r="V48" i="22" s="1"/>
  <c r="P49" i="22" s="1"/>
  <c r="Q49" i="22" s="1"/>
  <c r="R49" i="22" s="1"/>
  <c r="S49" i="22" s="1"/>
  <c r="T49" i="22" s="1"/>
  <c r="U49" i="22" s="1"/>
  <c r="V49" i="22" s="1"/>
  <c r="P50" i="22" s="1"/>
  <c r="Q50" i="22" s="1"/>
  <c r="R50" i="22" s="1"/>
  <c r="S50" i="22" s="1"/>
  <c r="T50" i="22" s="1"/>
  <c r="U50" i="22" s="1"/>
  <c r="V50" i="22" s="1"/>
  <c r="P53" i="22"/>
  <c r="P55" i="22" s="1"/>
  <c r="Q55" i="22" s="1"/>
  <c r="R55" i="22" s="1"/>
  <c r="S55" i="22" s="1"/>
  <c r="T55" i="22" s="1"/>
  <c r="U55" i="22" s="1"/>
  <c r="V55" i="22" s="1"/>
  <c r="P56" i="22" s="1"/>
  <c r="Q56" i="22" s="1"/>
  <c r="R56" i="22" s="1"/>
  <c r="S56" i="22" s="1"/>
  <c r="T56" i="22" s="1"/>
  <c r="U56" i="22" s="1"/>
  <c r="V56" i="22" s="1"/>
  <c r="P57" i="22" s="1"/>
  <c r="Q57" i="22" s="1"/>
  <c r="R57" i="22" s="1"/>
  <c r="S57" i="22" s="1"/>
  <c r="T57" i="22" s="1"/>
  <c r="U57" i="22" s="1"/>
  <c r="V57" i="22" s="1"/>
  <c r="P58" i="22" s="1"/>
  <c r="Q58" i="22" s="1"/>
  <c r="R58" i="22" s="1"/>
  <c r="S58" i="22" s="1"/>
  <c r="T58" i="22" s="1"/>
  <c r="U58" i="22" s="1"/>
  <c r="V58" i="22" s="1"/>
  <c r="P59" i="22" s="1"/>
  <c r="Q59" i="22" s="1"/>
  <c r="R59" i="22" s="1"/>
  <c r="S59" i="22" s="1"/>
  <c r="T59" i="22" s="1"/>
  <c r="U59" i="22" s="1"/>
  <c r="V59" i="22" s="1"/>
  <c r="P60" i="22" s="1"/>
  <c r="Q60" i="22" s="1"/>
  <c r="R60" i="22" s="1"/>
  <c r="S60" i="22" s="1"/>
  <c r="T60" i="22" s="1"/>
  <c r="U60" i="22" s="1"/>
  <c r="V60" i="22" s="1"/>
  <c r="A5" i="21"/>
  <c r="P43" i="21"/>
  <c r="P45" i="21" s="1"/>
  <c r="Q45" i="21" s="1"/>
  <c r="R45" i="21" s="1"/>
  <c r="S45" i="21" s="1"/>
  <c r="T45" i="21" s="1"/>
  <c r="U45" i="21" s="1"/>
  <c r="V45" i="21" s="1"/>
  <c r="P46" i="21" s="1"/>
  <c r="Q46" i="21" s="1"/>
  <c r="R46" i="21" s="1"/>
  <c r="S46" i="21" s="1"/>
  <c r="T46" i="21" s="1"/>
  <c r="U46" i="21" s="1"/>
  <c r="V46" i="21" s="1"/>
  <c r="P47" i="21" s="1"/>
  <c r="Q47" i="21" s="1"/>
  <c r="R47" i="21" s="1"/>
  <c r="S47" i="21" s="1"/>
  <c r="T47" i="21" s="1"/>
  <c r="U47" i="21" s="1"/>
  <c r="V47" i="21" s="1"/>
  <c r="P48" i="21" s="1"/>
  <c r="Q48" i="21" s="1"/>
  <c r="R48" i="21" s="1"/>
  <c r="S48" i="21" s="1"/>
  <c r="T48" i="21" s="1"/>
  <c r="U48" i="21" s="1"/>
  <c r="V48" i="21" s="1"/>
  <c r="P49" i="21" s="1"/>
  <c r="Q49" i="21" s="1"/>
  <c r="R49" i="21" s="1"/>
  <c r="S49" i="21" s="1"/>
  <c r="T49" i="21" s="1"/>
  <c r="U49" i="21" s="1"/>
  <c r="V49" i="21" s="1"/>
  <c r="P50" i="21" s="1"/>
  <c r="Q50" i="21" s="1"/>
  <c r="R50" i="21" s="1"/>
  <c r="S50" i="21" s="1"/>
  <c r="T50" i="21" s="1"/>
  <c r="U50" i="21" s="1"/>
  <c r="V50" i="21" s="1"/>
  <c r="P53" i="21"/>
  <c r="P55" i="21" s="1"/>
  <c r="Q55" i="21" s="1"/>
  <c r="R55" i="21" s="1"/>
  <c r="S55" i="21" s="1"/>
  <c r="T55" i="21" s="1"/>
  <c r="U55" i="21" s="1"/>
  <c r="V55" i="21" s="1"/>
  <c r="P56" i="21" s="1"/>
  <c r="Q56" i="21" s="1"/>
  <c r="R56" i="21" s="1"/>
  <c r="S56" i="21" s="1"/>
  <c r="T56" i="21" s="1"/>
  <c r="U56" i="21" s="1"/>
  <c r="V56" i="21" s="1"/>
  <c r="P57" i="21" s="1"/>
  <c r="Q57" i="21" s="1"/>
  <c r="R57" i="21" s="1"/>
  <c r="S57" i="21" s="1"/>
  <c r="T57" i="21" s="1"/>
  <c r="U57" i="21" s="1"/>
  <c r="V57" i="21" s="1"/>
  <c r="P58" i="21" s="1"/>
  <c r="Q58" i="21" s="1"/>
  <c r="R58" i="21" s="1"/>
  <c r="S58" i="21" s="1"/>
  <c r="T58" i="21" s="1"/>
  <c r="U58" i="21" s="1"/>
  <c r="V58" i="21" s="1"/>
  <c r="P59" i="21" s="1"/>
  <c r="Q59" i="21" s="1"/>
  <c r="R59" i="21" s="1"/>
  <c r="S59" i="21" s="1"/>
  <c r="T59" i="21" s="1"/>
  <c r="U59" i="21" s="1"/>
  <c r="V59" i="21" s="1"/>
  <c r="P60" i="21" s="1"/>
  <c r="Q60" i="21" s="1"/>
  <c r="R60" i="21" s="1"/>
  <c r="S60" i="21" s="1"/>
  <c r="T60" i="21" s="1"/>
  <c r="U60" i="21" s="1"/>
  <c r="V60" i="21" s="1"/>
  <c r="A5" i="20"/>
  <c r="P43" i="20"/>
  <c r="P45" i="20" s="1"/>
  <c r="Q45" i="20" s="1"/>
  <c r="R45" i="20" s="1"/>
  <c r="S45" i="20" s="1"/>
  <c r="T45" i="20" s="1"/>
  <c r="U45" i="20" s="1"/>
  <c r="V45" i="20" s="1"/>
  <c r="P46" i="20" s="1"/>
  <c r="Q46" i="20" s="1"/>
  <c r="R46" i="20" s="1"/>
  <c r="S46" i="20" s="1"/>
  <c r="T46" i="20" s="1"/>
  <c r="U46" i="20" s="1"/>
  <c r="V46" i="20" s="1"/>
  <c r="P47" i="20" s="1"/>
  <c r="Q47" i="20" s="1"/>
  <c r="R47" i="20" s="1"/>
  <c r="S47" i="20" s="1"/>
  <c r="T47" i="20" s="1"/>
  <c r="U47" i="20" s="1"/>
  <c r="V47" i="20" s="1"/>
  <c r="P48" i="20" s="1"/>
  <c r="Q48" i="20" s="1"/>
  <c r="R48" i="20" s="1"/>
  <c r="S48" i="20" s="1"/>
  <c r="T48" i="20" s="1"/>
  <c r="U48" i="20" s="1"/>
  <c r="V48" i="20" s="1"/>
  <c r="P49" i="20" s="1"/>
  <c r="Q49" i="20" s="1"/>
  <c r="R49" i="20" s="1"/>
  <c r="S49" i="20" s="1"/>
  <c r="T49" i="20" s="1"/>
  <c r="U49" i="20" s="1"/>
  <c r="V49" i="20" s="1"/>
  <c r="P50" i="20" s="1"/>
  <c r="Q50" i="20" s="1"/>
  <c r="R50" i="20" s="1"/>
  <c r="S50" i="20" s="1"/>
  <c r="T50" i="20" s="1"/>
  <c r="U50" i="20" s="1"/>
  <c r="V50" i="20" s="1"/>
  <c r="P53" i="20"/>
  <c r="P55" i="20" s="1"/>
  <c r="Q55" i="20" s="1"/>
  <c r="R55" i="20" s="1"/>
  <c r="S55" i="20" s="1"/>
  <c r="T55" i="20" s="1"/>
  <c r="U55" i="20" s="1"/>
  <c r="V55" i="20" s="1"/>
  <c r="P56" i="20" s="1"/>
  <c r="Q56" i="20" s="1"/>
  <c r="R56" i="20" s="1"/>
  <c r="S56" i="20" s="1"/>
  <c r="T56" i="20" s="1"/>
  <c r="U56" i="20" s="1"/>
  <c r="V56" i="20" s="1"/>
  <c r="P57" i="20" s="1"/>
  <c r="Q57" i="20" s="1"/>
  <c r="R57" i="20" s="1"/>
  <c r="S57" i="20" s="1"/>
  <c r="T57" i="20" s="1"/>
  <c r="U57" i="20" s="1"/>
  <c r="V57" i="20" s="1"/>
  <c r="P58" i="20" s="1"/>
  <c r="Q58" i="20" s="1"/>
  <c r="R58" i="20" s="1"/>
  <c r="S58" i="20" s="1"/>
  <c r="T58" i="20" s="1"/>
  <c r="U58" i="20" s="1"/>
  <c r="V58" i="20" s="1"/>
  <c r="P59" i="20" s="1"/>
  <c r="Q59" i="20" s="1"/>
  <c r="R59" i="20" s="1"/>
  <c r="S59" i="20" s="1"/>
  <c r="T59" i="20" s="1"/>
  <c r="U59" i="20" s="1"/>
  <c r="V59" i="20" s="1"/>
  <c r="P60" i="20" s="1"/>
  <c r="Q60" i="20" s="1"/>
  <c r="R60" i="20" s="1"/>
  <c r="S60" i="20" s="1"/>
  <c r="T60" i="20" s="1"/>
  <c r="U60" i="20" s="1"/>
  <c r="V60" i="20" s="1"/>
  <c r="A5" i="19"/>
  <c r="P43" i="19"/>
  <c r="P45" i="19" s="1"/>
  <c r="Q45" i="19" s="1"/>
  <c r="R45" i="19" s="1"/>
  <c r="S45" i="19" s="1"/>
  <c r="T45" i="19" s="1"/>
  <c r="U45" i="19" s="1"/>
  <c r="V45" i="19" s="1"/>
  <c r="P46" i="19" s="1"/>
  <c r="Q46" i="19" s="1"/>
  <c r="R46" i="19" s="1"/>
  <c r="S46" i="19" s="1"/>
  <c r="T46" i="19" s="1"/>
  <c r="U46" i="19" s="1"/>
  <c r="V46" i="19" s="1"/>
  <c r="P47" i="19" s="1"/>
  <c r="Q47" i="19" s="1"/>
  <c r="R47" i="19" s="1"/>
  <c r="S47" i="19" s="1"/>
  <c r="T47" i="19" s="1"/>
  <c r="U47" i="19" s="1"/>
  <c r="V47" i="19" s="1"/>
  <c r="P48" i="19" s="1"/>
  <c r="Q48" i="19" s="1"/>
  <c r="R48" i="19" s="1"/>
  <c r="S48" i="19" s="1"/>
  <c r="T48" i="19" s="1"/>
  <c r="U48" i="19" s="1"/>
  <c r="V48" i="19" s="1"/>
  <c r="P49" i="19" s="1"/>
  <c r="Q49" i="19" s="1"/>
  <c r="R49" i="19" s="1"/>
  <c r="S49" i="19" s="1"/>
  <c r="T49" i="19" s="1"/>
  <c r="U49" i="19" s="1"/>
  <c r="V49" i="19" s="1"/>
  <c r="P50" i="19" s="1"/>
  <c r="Q50" i="19" s="1"/>
  <c r="R50" i="19" s="1"/>
  <c r="S50" i="19" s="1"/>
  <c r="T50" i="19" s="1"/>
  <c r="U50" i="19" s="1"/>
  <c r="V50" i="19" s="1"/>
  <c r="P53" i="19"/>
  <c r="P55" i="19" s="1"/>
  <c r="Q55" i="19" s="1"/>
  <c r="R55" i="19" s="1"/>
  <c r="S55" i="19" s="1"/>
  <c r="T55" i="19" s="1"/>
  <c r="U55" i="19" s="1"/>
  <c r="V55" i="19" s="1"/>
  <c r="P56" i="19" s="1"/>
  <c r="Q56" i="19" s="1"/>
  <c r="R56" i="19" s="1"/>
  <c r="S56" i="19" s="1"/>
  <c r="T56" i="19" s="1"/>
  <c r="U56" i="19" s="1"/>
  <c r="V56" i="19" s="1"/>
  <c r="P57" i="19" s="1"/>
  <c r="Q57" i="19" s="1"/>
  <c r="R57" i="19" s="1"/>
  <c r="S57" i="19" s="1"/>
  <c r="T57" i="19" s="1"/>
  <c r="U57" i="19" s="1"/>
  <c r="V57" i="19" s="1"/>
  <c r="P58" i="19" s="1"/>
  <c r="Q58" i="19" s="1"/>
  <c r="R58" i="19" s="1"/>
  <c r="S58" i="19" s="1"/>
  <c r="T58" i="19" s="1"/>
  <c r="U58" i="19" s="1"/>
  <c r="V58" i="19" s="1"/>
  <c r="P59" i="19" s="1"/>
  <c r="Q59" i="19" s="1"/>
  <c r="R59" i="19" s="1"/>
  <c r="S59" i="19" s="1"/>
  <c r="T59" i="19" s="1"/>
  <c r="U59" i="19" s="1"/>
  <c r="V59" i="19" s="1"/>
  <c r="P60" i="19" s="1"/>
  <c r="Q60" i="19" s="1"/>
  <c r="R60" i="19" s="1"/>
  <c r="S60" i="19" s="1"/>
  <c r="T60" i="19" s="1"/>
  <c r="U60" i="19" s="1"/>
  <c r="V60" i="19" s="1"/>
  <c r="A5" i="18"/>
  <c r="P43" i="18"/>
  <c r="P45" i="18" s="1"/>
  <c r="Q45" i="18" s="1"/>
  <c r="R45" i="18" s="1"/>
  <c r="S45" i="18" s="1"/>
  <c r="T45" i="18" s="1"/>
  <c r="U45" i="18" s="1"/>
  <c r="V45" i="18" s="1"/>
  <c r="P46" i="18" s="1"/>
  <c r="Q46" i="18" s="1"/>
  <c r="R46" i="18" s="1"/>
  <c r="S46" i="18" s="1"/>
  <c r="T46" i="18" s="1"/>
  <c r="U46" i="18" s="1"/>
  <c r="V46" i="18" s="1"/>
  <c r="P47" i="18" s="1"/>
  <c r="Q47" i="18" s="1"/>
  <c r="R47" i="18" s="1"/>
  <c r="S47" i="18" s="1"/>
  <c r="T47" i="18" s="1"/>
  <c r="U47" i="18" s="1"/>
  <c r="V47" i="18" s="1"/>
  <c r="P48" i="18" s="1"/>
  <c r="Q48" i="18" s="1"/>
  <c r="R48" i="18" s="1"/>
  <c r="S48" i="18" s="1"/>
  <c r="T48" i="18" s="1"/>
  <c r="U48" i="18" s="1"/>
  <c r="V48" i="18" s="1"/>
  <c r="P49" i="18" s="1"/>
  <c r="Q49" i="18" s="1"/>
  <c r="R49" i="18" s="1"/>
  <c r="S49" i="18" s="1"/>
  <c r="T49" i="18" s="1"/>
  <c r="U49" i="18" s="1"/>
  <c r="V49" i="18" s="1"/>
  <c r="P50" i="18" s="1"/>
  <c r="Q50" i="18" s="1"/>
  <c r="R50" i="18" s="1"/>
  <c r="S50" i="18" s="1"/>
  <c r="T50" i="18" s="1"/>
  <c r="U50" i="18" s="1"/>
  <c r="V50" i="18" s="1"/>
  <c r="A5" i="17"/>
  <c r="P43" i="17"/>
  <c r="P45" i="17" s="1"/>
  <c r="Q45" i="17" s="1"/>
  <c r="R45" i="17" s="1"/>
  <c r="S45" i="17" s="1"/>
  <c r="T45" i="17" s="1"/>
  <c r="U45" i="17" s="1"/>
  <c r="V45" i="17" s="1"/>
  <c r="P46" i="17" s="1"/>
  <c r="Q46" i="17" s="1"/>
  <c r="R46" i="17" s="1"/>
  <c r="S46" i="17" s="1"/>
  <c r="T46" i="17" s="1"/>
  <c r="U46" i="17" s="1"/>
  <c r="V46" i="17" s="1"/>
  <c r="P47" i="17" s="1"/>
  <c r="Q47" i="17" s="1"/>
  <c r="R47" i="17" s="1"/>
  <c r="S47" i="17" s="1"/>
  <c r="T47" i="17" s="1"/>
  <c r="U47" i="17" s="1"/>
  <c r="V47" i="17" s="1"/>
  <c r="P48" i="17" s="1"/>
  <c r="Q48" i="17" s="1"/>
  <c r="R48" i="17" s="1"/>
  <c r="S48" i="17" s="1"/>
  <c r="T48" i="17" s="1"/>
  <c r="U48" i="17" s="1"/>
  <c r="V48" i="17" s="1"/>
  <c r="P49" i="17" s="1"/>
  <c r="Q49" i="17" s="1"/>
  <c r="R49" i="17" s="1"/>
  <c r="S49" i="17" s="1"/>
  <c r="T49" i="17" s="1"/>
  <c r="U49" i="17" s="1"/>
  <c r="V49" i="17" s="1"/>
  <c r="P50" i="17" s="1"/>
  <c r="Q50" i="17" s="1"/>
  <c r="R50" i="17" s="1"/>
  <c r="S50" i="17" s="1"/>
  <c r="T50" i="17" s="1"/>
  <c r="U50" i="17" s="1"/>
  <c r="V50" i="17" s="1"/>
  <c r="P53" i="16"/>
  <c r="P55" i="16" s="1"/>
  <c r="Q55" i="16" s="1"/>
  <c r="R55" i="16" s="1"/>
  <c r="S55" i="16" s="1"/>
  <c r="T55" i="16" s="1"/>
  <c r="U55" i="16" s="1"/>
  <c r="V55" i="16" s="1"/>
  <c r="P56" i="16" s="1"/>
  <c r="Q56" i="16" s="1"/>
  <c r="R56" i="16" s="1"/>
  <c r="S56" i="16" s="1"/>
  <c r="T56" i="16" s="1"/>
  <c r="U56" i="16" s="1"/>
  <c r="V56" i="16" s="1"/>
  <c r="P57" i="16" s="1"/>
  <c r="Q57" i="16" s="1"/>
  <c r="R57" i="16" s="1"/>
  <c r="S57" i="16" s="1"/>
  <c r="T57" i="16" s="1"/>
  <c r="U57" i="16" s="1"/>
  <c r="V57" i="16" s="1"/>
  <c r="P58" i="16" s="1"/>
  <c r="Q58" i="16" s="1"/>
  <c r="R58" i="16" s="1"/>
  <c r="S58" i="16" s="1"/>
  <c r="T58" i="16" s="1"/>
  <c r="U58" i="16" s="1"/>
  <c r="V58" i="16" s="1"/>
  <c r="P59" i="16" s="1"/>
  <c r="Q59" i="16" s="1"/>
  <c r="R59" i="16" s="1"/>
  <c r="S59" i="16" s="1"/>
  <c r="T59" i="16" s="1"/>
  <c r="U59" i="16" s="1"/>
  <c r="V59" i="16" s="1"/>
  <c r="P60" i="16" s="1"/>
  <c r="Q60" i="16" s="1"/>
  <c r="R60" i="16" s="1"/>
  <c r="S60" i="16" s="1"/>
  <c r="T60" i="16" s="1"/>
  <c r="U60" i="16" s="1"/>
  <c r="V60" i="16" s="1"/>
  <c r="P43" i="16"/>
  <c r="P45" i="16" s="1"/>
  <c r="Q45" i="16" s="1"/>
  <c r="R45" i="16" s="1"/>
  <c r="S45" i="16" s="1"/>
  <c r="T45" i="16" s="1"/>
  <c r="U45" i="16" s="1"/>
  <c r="V45" i="16" s="1"/>
  <c r="P46" i="16" s="1"/>
  <c r="Q46" i="16" s="1"/>
  <c r="R46" i="16" s="1"/>
  <c r="S46" i="16" s="1"/>
  <c r="T46" i="16" s="1"/>
  <c r="U46" i="16" s="1"/>
  <c r="V46" i="16" s="1"/>
  <c r="P47" i="16" s="1"/>
  <c r="Q47" i="16" s="1"/>
  <c r="R47" i="16" s="1"/>
  <c r="S47" i="16" s="1"/>
  <c r="T47" i="16" s="1"/>
  <c r="U47" i="16" s="1"/>
  <c r="V47" i="16" s="1"/>
  <c r="P48" i="16" s="1"/>
  <c r="Q48" i="16" s="1"/>
  <c r="R48" i="16" s="1"/>
  <c r="S48" i="16" s="1"/>
  <c r="T48" i="16" s="1"/>
  <c r="U48" i="16" s="1"/>
  <c r="V48" i="16" s="1"/>
  <c r="P49" i="16" s="1"/>
  <c r="Q49" i="16" s="1"/>
  <c r="R49" i="16" s="1"/>
  <c r="S49" i="16" s="1"/>
  <c r="T49" i="16" s="1"/>
  <c r="U49" i="16" s="1"/>
  <c r="V49" i="16" s="1"/>
  <c r="P50" i="16" s="1"/>
  <c r="Q50" i="16" s="1"/>
  <c r="R50" i="16" s="1"/>
  <c r="S50" i="16" s="1"/>
  <c r="T50" i="16" s="1"/>
  <c r="U50" i="16" s="1"/>
  <c r="V50" i="16" s="1"/>
  <c r="A6" i="25" l="1"/>
  <c r="C5" i="25"/>
  <c r="A7" i="25"/>
  <c r="B5" i="25"/>
  <c r="C5" i="24"/>
  <c r="C5" i="23"/>
  <c r="C5" i="22"/>
  <c r="C5" i="21"/>
  <c r="C5" i="20"/>
  <c r="C5" i="19"/>
  <c r="C5" i="18"/>
  <c r="C5" i="17"/>
  <c r="E5" i="16"/>
  <c r="B3" i="3"/>
  <c r="A2" i="3" s="1"/>
  <c r="B7" i="1"/>
  <c r="V54" i="3"/>
  <c r="U54" i="3"/>
  <c r="T54" i="3"/>
  <c r="S54" i="3"/>
  <c r="R54" i="3"/>
  <c r="Q54" i="3"/>
  <c r="P54" i="3"/>
  <c r="V44" i="3"/>
  <c r="U44" i="3"/>
  <c r="T44" i="3"/>
  <c r="S44" i="3"/>
  <c r="R44" i="3"/>
  <c r="Q44" i="3"/>
  <c r="P44" i="3"/>
  <c r="A6" i="1" l="1"/>
  <c r="P47" i="1"/>
  <c r="P49" i="1" s="1"/>
  <c r="Q49" i="1" s="1"/>
  <c r="R49" i="1" s="1"/>
  <c r="S49" i="1" s="1"/>
  <c r="T49" i="1" s="1"/>
  <c r="U49" i="1" s="1"/>
  <c r="V49" i="1" s="1"/>
  <c r="P50" i="1" s="1"/>
  <c r="Q50" i="1" s="1"/>
  <c r="R50" i="1" s="1"/>
  <c r="S50" i="1" s="1"/>
  <c r="T50" i="1" s="1"/>
  <c r="U50" i="1" s="1"/>
  <c r="V50" i="1" s="1"/>
  <c r="P51" i="1" s="1"/>
  <c r="Q51" i="1" s="1"/>
  <c r="R51" i="1" s="1"/>
  <c r="S51" i="1" s="1"/>
  <c r="T51" i="1" s="1"/>
  <c r="U51" i="1" s="1"/>
  <c r="V51" i="1" s="1"/>
  <c r="P52" i="1" s="1"/>
  <c r="Q52" i="1" s="1"/>
  <c r="R52" i="1" s="1"/>
  <c r="S52" i="1" s="1"/>
  <c r="T52" i="1" s="1"/>
  <c r="U52" i="1" s="1"/>
  <c r="V52" i="1" s="1"/>
  <c r="P53" i="1" s="1"/>
  <c r="Q53" i="1" s="1"/>
  <c r="R53" i="1" s="1"/>
  <c r="S53" i="1" s="1"/>
  <c r="T53" i="1" s="1"/>
  <c r="U53" i="1" s="1"/>
  <c r="V53" i="1" s="1"/>
  <c r="P54" i="1" s="1"/>
  <c r="Q54" i="1" s="1"/>
  <c r="R54" i="1" s="1"/>
  <c r="S54" i="1" s="1"/>
  <c r="T54" i="1" s="1"/>
  <c r="U54" i="1" s="1"/>
  <c r="V54" i="1" s="1"/>
  <c r="P57" i="1"/>
  <c r="P59" i="1" s="1"/>
  <c r="Q59" i="1" s="1"/>
  <c r="R59" i="1" s="1"/>
  <c r="S59" i="1" s="1"/>
  <c r="T59" i="1" s="1"/>
  <c r="U59" i="1" s="1"/>
  <c r="V59" i="1" s="1"/>
  <c r="P60" i="1" s="1"/>
  <c r="Q60" i="1" s="1"/>
  <c r="R60" i="1" s="1"/>
  <c r="S60" i="1" s="1"/>
  <c r="T60" i="1" s="1"/>
  <c r="U60" i="1" s="1"/>
  <c r="V60" i="1" s="1"/>
  <c r="P61" i="1" s="1"/>
  <c r="Q61" i="1" s="1"/>
  <c r="R61" i="1" s="1"/>
  <c r="S61" i="1" s="1"/>
  <c r="T61" i="1" s="1"/>
  <c r="U61" i="1" s="1"/>
  <c r="V61" i="1" s="1"/>
  <c r="P62" i="1" s="1"/>
  <c r="Q62" i="1" s="1"/>
  <c r="R62" i="1" s="1"/>
  <c r="S62" i="1" s="1"/>
  <c r="T62" i="1" s="1"/>
  <c r="U62" i="1" s="1"/>
  <c r="V62" i="1" s="1"/>
  <c r="P63" i="1" s="1"/>
  <c r="Q63" i="1" s="1"/>
  <c r="R63" i="1" s="1"/>
  <c r="S63" i="1" s="1"/>
  <c r="T63" i="1" s="1"/>
  <c r="U63" i="1" s="1"/>
  <c r="V63" i="1" s="1"/>
  <c r="P64" i="1" s="1"/>
  <c r="Q64" i="1" s="1"/>
  <c r="R64" i="1" s="1"/>
  <c r="S64" i="1" s="1"/>
  <c r="T64" i="1" s="1"/>
  <c r="U64" i="1" s="1"/>
  <c r="V64" i="1" s="1"/>
  <c r="E5" i="25"/>
  <c r="E5" i="24"/>
  <c r="E5" i="23"/>
  <c r="E5" i="22"/>
  <c r="E5" i="21"/>
  <c r="E5" i="20"/>
  <c r="E5" i="19"/>
  <c r="E5" i="18"/>
  <c r="E5" i="17"/>
  <c r="G5" i="16"/>
  <c r="P53" i="3"/>
  <c r="P55" i="3" s="1"/>
  <c r="Q55" i="3" s="1"/>
  <c r="R55" i="3" s="1"/>
  <c r="S55" i="3" s="1"/>
  <c r="T55" i="3" s="1"/>
  <c r="U55" i="3" s="1"/>
  <c r="V55" i="3" s="1"/>
  <c r="P56" i="3" s="1"/>
  <c r="Q56" i="3" s="1"/>
  <c r="R56" i="3" s="1"/>
  <c r="S56" i="3" s="1"/>
  <c r="T56" i="3" s="1"/>
  <c r="U56" i="3" s="1"/>
  <c r="V56" i="3" s="1"/>
  <c r="P57" i="3" s="1"/>
  <c r="Q57" i="3" s="1"/>
  <c r="R57" i="3" s="1"/>
  <c r="S57" i="3" s="1"/>
  <c r="T57" i="3" s="1"/>
  <c r="U57" i="3" s="1"/>
  <c r="V57" i="3" s="1"/>
  <c r="P58" i="3" s="1"/>
  <c r="Q58" i="3" s="1"/>
  <c r="R58" i="3" s="1"/>
  <c r="S58" i="3" s="1"/>
  <c r="T58" i="3" s="1"/>
  <c r="U58" i="3" s="1"/>
  <c r="V58" i="3" s="1"/>
  <c r="P59" i="3" s="1"/>
  <c r="Q59" i="3" s="1"/>
  <c r="R59" i="3" s="1"/>
  <c r="S59" i="3" s="1"/>
  <c r="T59" i="3" s="1"/>
  <c r="U59" i="3" s="1"/>
  <c r="V59" i="3" s="1"/>
  <c r="P60" i="3" s="1"/>
  <c r="Q60" i="3" s="1"/>
  <c r="R60" i="3" s="1"/>
  <c r="S60" i="3" s="1"/>
  <c r="T60" i="3" s="1"/>
  <c r="U60" i="3" s="1"/>
  <c r="V60" i="3" s="1"/>
  <c r="P43" i="3"/>
  <c r="P45" i="3" s="1"/>
  <c r="Q45" i="3" s="1"/>
  <c r="R45" i="3" s="1"/>
  <c r="S45" i="3" s="1"/>
  <c r="T45" i="3" s="1"/>
  <c r="U45" i="3" s="1"/>
  <c r="V45" i="3" s="1"/>
  <c r="P46" i="3" s="1"/>
  <c r="Q46" i="3" s="1"/>
  <c r="R46" i="3" s="1"/>
  <c r="S46" i="3" s="1"/>
  <c r="T46" i="3" s="1"/>
  <c r="U46" i="3" s="1"/>
  <c r="V46" i="3" s="1"/>
  <c r="P47" i="3" s="1"/>
  <c r="Q47" i="3" s="1"/>
  <c r="R47" i="3" s="1"/>
  <c r="S47" i="3" s="1"/>
  <c r="T47" i="3" s="1"/>
  <c r="U47" i="3" s="1"/>
  <c r="V47" i="3" s="1"/>
  <c r="P48" i="3" s="1"/>
  <c r="Q48" i="3" s="1"/>
  <c r="R48" i="3" s="1"/>
  <c r="S48" i="3" s="1"/>
  <c r="T48" i="3" s="1"/>
  <c r="U48" i="3" s="1"/>
  <c r="V48" i="3" s="1"/>
  <c r="P49" i="3" s="1"/>
  <c r="Q49" i="3" s="1"/>
  <c r="R49" i="3" s="1"/>
  <c r="S49" i="3" s="1"/>
  <c r="T49" i="3" s="1"/>
  <c r="U49" i="3" s="1"/>
  <c r="V49" i="3" s="1"/>
  <c r="P50" i="3" s="1"/>
  <c r="Q50" i="3" s="1"/>
  <c r="R50" i="3" s="1"/>
  <c r="S50" i="3" s="1"/>
  <c r="T50" i="3" s="1"/>
  <c r="U50" i="3" s="1"/>
  <c r="V50" i="3" s="1"/>
  <c r="A5" i="3"/>
  <c r="G5" i="25" l="1"/>
  <c r="G5" i="24"/>
  <c r="G5" i="23"/>
  <c r="G5" i="22"/>
  <c r="G5" i="21"/>
  <c r="G5" i="20"/>
  <c r="G5" i="19"/>
  <c r="G5" i="18"/>
  <c r="G5" i="17"/>
  <c r="I5" i="16"/>
  <c r="C5" i="3"/>
  <c r="B5" i="18" l="1"/>
  <c r="D5" i="16"/>
  <c r="I5" i="25"/>
  <c r="I5" i="24"/>
  <c r="I5" i="23"/>
  <c r="I5" i="22"/>
  <c r="I5" i="21"/>
  <c r="I5" i="20"/>
  <c r="I5" i="19"/>
  <c r="I5" i="18"/>
  <c r="I5" i="17"/>
  <c r="K5" i="16"/>
  <c r="A9" i="1"/>
  <c r="E5" i="3"/>
  <c r="B5" i="22"/>
  <c r="B5" i="24" l="1"/>
  <c r="B5" i="3"/>
  <c r="A6" i="24"/>
  <c r="B5" i="19"/>
  <c r="B5" i="16"/>
  <c r="F5" i="25"/>
  <c r="F5" i="17"/>
  <c r="D5" i="17"/>
  <c r="D5" i="23"/>
  <c r="B5" i="17"/>
  <c r="F5" i="23"/>
  <c r="B5" i="23"/>
  <c r="D5" i="18"/>
  <c r="H5" i="24"/>
  <c r="H5" i="20"/>
  <c r="D5" i="20"/>
  <c r="D5" i="24"/>
  <c r="B5" i="20"/>
  <c r="H5" i="18"/>
  <c r="F5" i="18"/>
  <c r="F5" i="20"/>
  <c r="F5" i="24"/>
  <c r="B5" i="21"/>
  <c r="H5" i="17"/>
  <c r="H5" i="19"/>
  <c r="H5" i="21"/>
  <c r="H5" i="25"/>
  <c r="F5" i="16"/>
  <c r="F5" i="21"/>
  <c r="J5" i="16"/>
  <c r="D5" i="22"/>
  <c r="F5" i="19"/>
  <c r="D5" i="19"/>
  <c r="F5" i="22"/>
  <c r="H5" i="22"/>
  <c r="H5" i="16"/>
  <c r="D5" i="25"/>
  <c r="K5" i="25"/>
  <c r="J5" i="25"/>
  <c r="K5" i="24"/>
  <c r="J5" i="24"/>
  <c r="K5" i="23"/>
  <c r="K5" i="22"/>
  <c r="J5" i="22"/>
  <c r="K5" i="21"/>
  <c r="J5" i="21"/>
  <c r="K5" i="20"/>
  <c r="K5" i="19"/>
  <c r="J5" i="19"/>
  <c r="K5" i="18"/>
  <c r="J5" i="18"/>
  <c r="J5" i="17"/>
  <c r="K5" i="17"/>
  <c r="M5" i="16"/>
  <c r="L5" i="16"/>
  <c r="D5" i="3"/>
  <c r="B9" i="1"/>
  <c r="C9" i="1"/>
  <c r="F5" i="3"/>
  <c r="G5" i="3"/>
  <c r="A6" i="3" l="1"/>
  <c r="A7" i="24"/>
  <c r="A6" i="19"/>
  <c r="A6" i="16"/>
  <c r="A10" i="1"/>
  <c r="C6" i="23"/>
  <c r="A6" i="17"/>
  <c r="A6" i="23"/>
  <c r="E6" i="23"/>
  <c r="G6" i="25"/>
  <c r="C6" i="18"/>
  <c r="A6" i="18"/>
  <c r="E6" i="24"/>
  <c r="G6" i="18"/>
  <c r="E6" i="18"/>
  <c r="C6" i="20"/>
  <c r="C6" i="24"/>
  <c r="I6" i="24"/>
  <c r="A6" i="20"/>
  <c r="I6" i="18"/>
  <c r="G6" i="20"/>
  <c r="E6" i="20"/>
  <c r="G6" i="24"/>
  <c r="G6" i="16"/>
  <c r="I6" i="16"/>
  <c r="E6" i="19"/>
  <c r="I6" i="25"/>
  <c r="E6" i="21"/>
  <c r="A6" i="22"/>
  <c r="E6" i="25"/>
  <c r="A6" i="21"/>
  <c r="K6" i="16"/>
  <c r="G6" i="23"/>
  <c r="G6" i="21"/>
  <c r="K6" i="25"/>
  <c r="L5" i="25"/>
  <c r="M5" i="25"/>
  <c r="K6" i="24"/>
  <c r="L5" i="24"/>
  <c r="M5" i="24"/>
  <c r="M5" i="23"/>
  <c r="L5" i="22"/>
  <c r="M5" i="22"/>
  <c r="L5" i="21"/>
  <c r="M5" i="21"/>
  <c r="L5" i="20"/>
  <c r="M5" i="20"/>
  <c r="K6" i="19"/>
  <c r="L5" i="19"/>
  <c r="M5" i="19"/>
  <c r="K6" i="18"/>
  <c r="L5" i="18"/>
  <c r="M5" i="18"/>
  <c r="L5" i="17"/>
  <c r="M5" i="17"/>
  <c r="N5" i="16"/>
  <c r="A11" i="16"/>
  <c r="M6" i="16"/>
  <c r="E6" i="3"/>
  <c r="C6" i="3"/>
  <c r="E9" i="1"/>
  <c r="F9" i="1" s="1"/>
  <c r="C10" i="1"/>
  <c r="D9" i="1"/>
  <c r="G6" i="3"/>
  <c r="H5" i="3"/>
  <c r="I5" i="3"/>
  <c r="A7" i="3" l="1"/>
  <c r="A7" i="16"/>
  <c r="A7" i="19"/>
  <c r="A11" i="1"/>
  <c r="C11" i="1"/>
  <c r="C7" i="17"/>
  <c r="E7" i="23"/>
  <c r="E7" i="17"/>
  <c r="A7" i="23"/>
  <c r="C7" i="23"/>
  <c r="A7" i="17"/>
  <c r="E7" i="16"/>
  <c r="A7" i="18"/>
  <c r="C7" i="18"/>
  <c r="G7" i="20"/>
  <c r="G7" i="24"/>
  <c r="E7" i="24"/>
  <c r="C7" i="20"/>
  <c r="A7" i="20"/>
  <c r="K7" i="18"/>
  <c r="E7" i="18"/>
  <c r="E7" i="20"/>
  <c r="I7" i="24"/>
  <c r="I7" i="18"/>
  <c r="G7" i="18"/>
  <c r="C7" i="24"/>
  <c r="K7" i="19"/>
  <c r="K7" i="25"/>
  <c r="G7" i="25"/>
  <c r="K7" i="16"/>
  <c r="G7" i="17"/>
  <c r="A7" i="21"/>
  <c r="A7" i="22"/>
  <c r="I7" i="16"/>
  <c r="M7" i="16"/>
  <c r="G7" i="21"/>
  <c r="E7" i="25"/>
  <c r="E7" i="19"/>
  <c r="K7" i="20"/>
  <c r="K7" i="22"/>
  <c r="K7" i="24"/>
  <c r="C7" i="21"/>
  <c r="E7" i="21"/>
  <c r="I7" i="25"/>
  <c r="I7" i="23"/>
  <c r="C7" i="22"/>
  <c r="G7" i="16"/>
  <c r="K7" i="17"/>
  <c r="G7" i="23"/>
  <c r="I7" i="17"/>
  <c r="I7" i="19"/>
  <c r="N5" i="25"/>
  <c r="A11" i="25"/>
  <c r="M7" i="24"/>
  <c r="N5" i="24"/>
  <c r="A11" i="24"/>
  <c r="M6" i="24"/>
  <c r="M7" i="23"/>
  <c r="N5" i="23"/>
  <c r="A11" i="23"/>
  <c r="M6" i="23"/>
  <c r="N5" i="22"/>
  <c r="A11" i="22"/>
  <c r="M7" i="21"/>
  <c r="N5" i="21"/>
  <c r="A11" i="21"/>
  <c r="M6" i="21"/>
  <c r="M7" i="20"/>
  <c r="N5" i="20"/>
  <c r="A11" i="20"/>
  <c r="M6" i="20"/>
  <c r="M7" i="19"/>
  <c r="N5" i="19"/>
  <c r="A11" i="19"/>
  <c r="M6" i="19"/>
  <c r="M7" i="18"/>
  <c r="A11" i="18"/>
  <c r="M6" i="18"/>
  <c r="M7" i="17"/>
  <c r="A11" i="17"/>
  <c r="M6" i="17"/>
  <c r="N5" i="17"/>
  <c r="A12" i="16"/>
  <c r="C11" i="16"/>
  <c r="A13" i="16"/>
  <c r="B11" i="16"/>
  <c r="A4" i="16"/>
  <c r="C7" i="3"/>
  <c r="G7" i="3"/>
  <c r="E7" i="3"/>
  <c r="E11" i="1"/>
  <c r="G9" i="1"/>
  <c r="G11" i="1" s="1"/>
  <c r="I7" i="3"/>
  <c r="J5" i="3"/>
  <c r="I6" i="3"/>
  <c r="K5" i="3"/>
  <c r="G10" i="1" l="1"/>
  <c r="A12" i="25"/>
  <c r="C11" i="25"/>
  <c r="A13" i="25"/>
  <c r="B11" i="25"/>
  <c r="A4" i="25"/>
  <c r="H9" i="1"/>
  <c r="A12" i="24"/>
  <c r="C11" i="24"/>
  <c r="A13" i="24"/>
  <c r="B11" i="24"/>
  <c r="A4" i="24"/>
  <c r="A12" i="23"/>
  <c r="C11" i="23"/>
  <c r="A13" i="23"/>
  <c r="A4" i="23"/>
  <c r="A12" i="22"/>
  <c r="C11" i="22"/>
  <c r="A13" i="22"/>
  <c r="A4" i="22"/>
  <c r="C11" i="21"/>
  <c r="B11" i="21"/>
  <c r="A4" i="21"/>
  <c r="C11" i="20"/>
  <c r="B11" i="20"/>
  <c r="A4" i="20"/>
  <c r="C11" i="19"/>
  <c r="A4" i="19"/>
  <c r="C11" i="18"/>
  <c r="A4" i="18"/>
  <c r="C11" i="17"/>
  <c r="A4" i="17"/>
  <c r="C13" i="16"/>
  <c r="C4" i="16"/>
  <c r="E11" i="16"/>
  <c r="D11" i="16"/>
  <c r="K6" i="3"/>
  <c r="M5" i="3"/>
  <c r="L5" i="3"/>
  <c r="K7" i="3"/>
  <c r="C12" i="25" l="1"/>
  <c r="D11" i="25"/>
  <c r="C13" i="25"/>
  <c r="C4" i="25"/>
  <c r="E11" i="25"/>
  <c r="D11" i="24"/>
  <c r="C4" i="24"/>
  <c r="E11" i="24"/>
  <c r="D11" i="23"/>
  <c r="C4" i="23"/>
  <c r="E11" i="23"/>
  <c r="D11" i="22"/>
  <c r="C4" i="22"/>
  <c r="E11" i="22"/>
  <c r="D11" i="21"/>
  <c r="C4" i="21"/>
  <c r="E11" i="21"/>
  <c r="D11" i="20"/>
  <c r="C4" i="20"/>
  <c r="E11" i="20"/>
  <c r="C4" i="19"/>
  <c r="E11" i="19"/>
  <c r="D11" i="18"/>
  <c r="E11" i="18"/>
  <c r="C4" i="18"/>
  <c r="D11" i="17"/>
  <c r="E11" i="17"/>
  <c r="C13" i="17"/>
  <c r="C4" i="17"/>
  <c r="G11" i="16"/>
  <c r="F11" i="16"/>
  <c r="E4" i="16"/>
  <c r="N5" i="3"/>
  <c r="A11" i="3"/>
  <c r="M6" i="3"/>
  <c r="M7" i="3"/>
  <c r="M9" i="1" l="1"/>
  <c r="M11" i="1" s="1"/>
  <c r="E13" i="25"/>
  <c r="E4" i="25"/>
  <c r="G11" i="25"/>
  <c r="F11" i="25"/>
  <c r="E12" i="25"/>
  <c r="E13" i="24"/>
  <c r="E4" i="24"/>
  <c r="G11" i="24"/>
  <c r="E13" i="23"/>
  <c r="E4" i="23"/>
  <c r="G11" i="23"/>
  <c r="F11" i="23"/>
  <c r="E13" i="22"/>
  <c r="E4" i="22"/>
  <c r="G11" i="22"/>
  <c r="F11" i="22"/>
  <c r="E13" i="21"/>
  <c r="E4" i="21"/>
  <c r="G11" i="21"/>
  <c r="F11" i="21"/>
  <c r="E13" i="20"/>
  <c r="E4" i="20"/>
  <c r="G11" i="20"/>
  <c r="F11" i="20"/>
  <c r="E12" i="20"/>
  <c r="E4" i="19"/>
  <c r="G11" i="19"/>
  <c r="F11" i="19"/>
  <c r="E12" i="19"/>
  <c r="E4" i="18"/>
  <c r="G11" i="18"/>
  <c r="F11" i="18"/>
  <c r="E4" i="17"/>
  <c r="G11" i="17"/>
  <c r="F11" i="17"/>
  <c r="G13" i="16"/>
  <c r="G12" i="16"/>
  <c r="I11" i="16"/>
  <c r="G4" i="16"/>
  <c r="H11" i="16"/>
  <c r="A13" i="3"/>
  <c r="B11" i="3"/>
  <c r="A4" i="3"/>
  <c r="A12" i="3"/>
  <c r="C11" i="3"/>
  <c r="A15" i="1" l="1"/>
  <c r="A17" i="1" s="1"/>
  <c r="N9" i="1"/>
  <c r="M10" i="1"/>
  <c r="H11" i="25"/>
  <c r="G13" i="25"/>
  <c r="I11" i="25"/>
  <c r="G4" i="25"/>
  <c r="H11" i="24"/>
  <c r="G4" i="24"/>
  <c r="I11" i="24"/>
  <c r="H11" i="23"/>
  <c r="G13" i="23"/>
  <c r="I11" i="23"/>
  <c r="G4" i="23"/>
  <c r="H11" i="22"/>
  <c r="G13" i="22"/>
  <c r="I11" i="22"/>
  <c r="G4" i="22"/>
  <c r="H11" i="21"/>
  <c r="I11" i="21"/>
  <c r="G4" i="21"/>
  <c r="H11" i="20"/>
  <c r="G12" i="20"/>
  <c r="G13" i="20"/>
  <c r="I11" i="20"/>
  <c r="G4" i="20"/>
  <c r="H11" i="19"/>
  <c r="I11" i="19"/>
  <c r="G4" i="19"/>
  <c r="H11" i="18"/>
  <c r="I11" i="18"/>
  <c r="G4" i="18"/>
  <c r="H11" i="17"/>
  <c r="G13" i="17"/>
  <c r="I11" i="17"/>
  <c r="G4" i="17"/>
  <c r="I12" i="16"/>
  <c r="K11" i="16"/>
  <c r="I4" i="16"/>
  <c r="I13" i="16"/>
  <c r="J11" i="16"/>
  <c r="C13" i="3"/>
  <c r="E11" i="3"/>
  <c r="D11" i="3"/>
  <c r="C4" i="3"/>
  <c r="A8" i="1"/>
  <c r="A16" i="1"/>
  <c r="C15" i="1"/>
  <c r="C17" i="1" s="1"/>
  <c r="B15" i="1"/>
  <c r="I12" i="25" l="1"/>
  <c r="K11" i="25"/>
  <c r="I13" i="25"/>
  <c r="J11" i="25"/>
  <c r="I4" i="25"/>
  <c r="K11" i="24"/>
  <c r="J11" i="24"/>
  <c r="I4" i="24"/>
  <c r="K11" i="23"/>
  <c r="I13" i="23"/>
  <c r="J11" i="23"/>
  <c r="I4" i="23"/>
  <c r="K11" i="22"/>
  <c r="J11" i="22"/>
  <c r="I4" i="22"/>
  <c r="K11" i="21"/>
  <c r="I4" i="21"/>
  <c r="I12" i="20"/>
  <c r="K11" i="20"/>
  <c r="I13" i="20"/>
  <c r="J11" i="20"/>
  <c r="I4" i="20"/>
  <c r="I12" i="19"/>
  <c r="K11" i="19"/>
  <c r="J11" i="19"/>
  <c r="I4" i="19"/>
  <c r="K11" i="18"/>
  <c r="J11" i="18"/>
  <c r="I4" i="18"/>
  <c r="K11" i="17"/>
  <c r="I4" i="17"/>
  <c r="I13" i="17"/>
  <c r="J11" i="17"/>
  <c r="K13" i="16"/>
  <c r="K4" i="16"/>
  <c r="L11" i="16"/>
  <c r="M11" i="16"/>
  <c r="K12" i="16"/>
  <c r="G11" i="3"/>
  <c r="F11" i="3"/>
  <c r="E13" i="3"/>
  <c r="E12" i="3"/>
  <c r="E4" i="3"/>
  <c r="C8" i="1"/>
  <c r="C16" i="1"/>
  <c r="E15" i="1"/>
  <c r="E17" i="1" s="1"/>
  <c r="D15" i="1"/>
  <c r="L11" i="25" l="1"/>
  <c r="K13" i="25"/>
  <c r="K4" i="25"/>
  <c r="M11" i="25"/>
  <c r="L11" i="24"/>
  <c r="K13" i="24"/>
  <c r="K4" i="24"/>
  <c r="M11" i="24"/>
  <c r="L11" i="23"/>
  <c r="K13" i="23"/>
  <c r="K4" i="23"/>
  <c r="M11" i="23"/>
  <c r="K12" i="22"/>
  <c r="L11" i="22"/>
  <c r="K13" i="22"/>
  <c r="K4" i="22"/>
  <c r="M11" i="22"/>
  <c r="L11" i="21"/>
  <c r="K13" i="21"/>
  <c r="K4" i="21"/>
  <c r="M11" i="21"/>
  <c r="L11" i="20"/>
  <c r="K4" i="20"/>
  <c r="M11" i="20"/>
  <c r="K12" i="19"/>
  <c r="L11" i="19"/>
  <c r="K4" i="19"/>
  <c r="M11" i="19"/>
  <c r="L11" i="18"/>
  <c r="K4" i="18"/>
  <c r="M11" i="18"/>
  <c r="L11" i="17"/>
  <c r="M11" i="17"/>
  <c r="K13" i="17"/>
  <c r="K4" i="17"/>
  <c r="N11" i="16"/>
  <c r="A17" i="16"/>
  <c r="M13" i="16"/>
  <c r="M12" i="16"/>
  <c r="M4" i="16"/>
  <c r="G12" i="3"/>
  <c r="H11" i="3"/>
  <c r="G13" i="3"/>
  <c r="I11" i="3"/>
  <c r="G4" i="3"/>
  <c r="E8" i="1"/>
  <c r="E16" i="1"/>
  <c r="G15" i="1"/>
  <c r="G17" i="1" s="1"/>
  <c r="F15" i="1"/>
  <c r="M13" i="25" l="1"/>
  <c r="M4" i="25"/>
  <c r="N11" i="25"/>
  <c r="A17" i="25"/>
  <c r="M12" i="25"/>
  <c r="M13" i="24"/>
  <c r="M4" i="24"/>
  <c r="N11" i="24"/>
  <c r="M12" i="24"/>
  <c r="A17" i="24"/>
  <c r="M13" i="23"/>
  <c r="M4" i="23"/>
  <c r="N11" i="23"/>
  <c r="A17" i="23"/>
  <c r="M12" i="23"/>
  <c r="M4" i="22"/>
  <c r="N11" i="22"/>
  <c r="A17" i="22"/>
  <c r="M13" i="21"/>
  <c r="M4" i="21"/>
  <c r="A17" i="21"/>
  <c r="M12" i="21"/>
  <c r="M13" i="20"/>
  <c r="M4" i="20"/>
  <c r="N11" i="20"/>
  <c r="A17" i="20"/>
  <c r="M12" i="20"/>
  <c r="M13" i="19"/>
  <c r="M4" i="19"/>
  <c r="N11" i="19"/>
  <c r="A17" i="19"/>
  <c r="M12" i="19"/>
  <c r="M4" i="18"/>
  <c r="N11" i="18"/>
  <c r="A17" i="18"/>
  <c r="M13" i="17"/>
  <c r="M4" i="17"/>
  <c r="A17" i="17"/>
  <c r="M12" i="17"/>
  <c r="N11" i="17"/>
  <c r="A18" i="16"/>
  <c r="C17" i="16"/>
  <c r="A19" i="16"/>
  <c r="B17" i="16"/>
  <c r="I13" i="3"/>
  <c r="J11" i="3"/>
  <c r="I4" i="3"/>
  <c r="I12" i="3"/>
  <c r="K11" i="3"/>
  <c r="G8" i="1"/>
  <c r="G16" i="1"/>
  <c r="H15" i="1"/>
  <c r="I15" i="1"/>
  <c r="A18" i="25" l="1"/>
  <c r="C17" i="25"/>
  <c r="A19" i="25"/>
  <c r="B17" i="25"/>
  <c r="A18" i="24"/>
  <c r="C17" i="24"/>
  <c r="A19" i="24"/>
  <c r="B17" i="24"/>
  <c r="A18" i="23"/>
  <c r="C17" i="23"/>
  <c r="A19" i="23"/>
  <c r="B17" i="23"/>
  <c r="A18" i="22"/>
  <c r="C17" i="22"/>
  <c r="A19" i="22"/>
  <c r="B17" i="22"/>
  <c r="A18" i="21"/>
  <c r="C17" i="21"/>
  <c r="A19" i="21"/>
  <c r="B17" i="21"/>
  <c r="A18" i="20"/>
  <c r="C17" i="20"/>
  <c r="A19" i="20"/>
  <c r="B17" i="20"/>
  <c r="A18" i="19"/>
  <c r="C17" i="19"/>
  <c r="A19" i="19"/>
  <c r="C17" i="18"/>
  <c r="B17" i="18"/>
  <c r="A18" i="17"/>
  <c r="A19" i="17"/>
  <c r="B17" i="17"/>
  <c r="C17" i="17"/>
  <c r="E17" i="16"/>
  <c r="D17" i="16"/>
  <c r="L11" i="3"/>
  <c r="M11" i="3"/>
  <c r="K12" i="3"/>
  <c r="K13" i="3"/>
  <c r="K4" i="3"/>
  <c r="I8" i="1"/>
  <c r="J15" i="1"/>
  <c r="K15" i="1"/>
  <c r="C18" i="25" l="1"/>
  <c r="D17" i="25"/>
  <c r="C19" i="25"/>
  <c r="E17" i="25"/>
  <c r="D17" i="24"/>
  <c r="E17" i="24"/>
  <c r="D17" i="23"/>
  <c r="C19" i="23"/>
  <c r="E17" i="23"/>
  <c r="D17" i="22"/>
  <c r="E17" i="22"/>
  <c r="E17" i="21"/>
  <c r="D17" i="20"/>
  <c r="E17" i="20"/>
  <c r="D17" i="19"/>
  <c r="C19" i="19"/>
  <c r="E17" i="19"/>
  <c r="D17" i="18"/>
  <c r="E17" i="18"/>
  <c r="E17" i="17"/>
  <c r="G17" i="16"/>
  <c r="F17" i="16"/>
  <c r="E19" i="16"/>
  <c r="N11" i="3"/>
  <c r="M4" i="3"/>
  <c r="A17" i="3"/>
  <c r="M12" i="3"/>
  <c r="M13" i="3"/>
  <c r="K16" i="1"/>
  <c r="K17" i="1"/>
  <c r="L15" i="1"/>
  <c r="M15" i="1"/>
  <c r="M17" i="1" s="1"/>
  <c r="K8" i="1"/>
  <c r="E19" i="25" l="1"/>
  <c r="G17" i="25"/>
  <c r="F17" i="25"/>
  <c r="E18" i="25"/>
  <c r="E19" i="24"/>
  <c r="G17" i="24"/>
  <c r="F17" i="24"/>
  <c r="E19" i="23"/>
  <c r="G17" i="23"/>
  <c r="F17" i="23"/>
  <c r="E18" i="23"/>
  <c r="G17" i="22"/>
  <c r="G17" i="21"/>
  <c r="E19" i="20"/>
  <c r="G17" i="20"/>
  <c r="F17" i="20"/>
  <c r="E18" i="20"/>
  <c r="E19" i="19"/>
  <c r="G17" i="19"/>
  <c r="F17" i="19"/>
  <c r="E18" i="19"/>
  <c r="E19" i="18"/>
  <c r="F17" i="18"/>
  <c r="G17" i="18"/>
  <c r="E19" i="17"/>
  <c r="G17" i="17"/>
  <c r="F17" i="17"/>
  <c r="I17" i="16"/>
  <c r="H17" i="16"/>
  <c r="A18" i="3"/>
  <c r="C17" i="3"/>
  <c r="A19" i="3"/>
  <c r="B17" i="3"/>
  <c r="M8" i="1"/>
  <c r="M16" i="1"/>
  <c r="A21" i="1"/>
  <c r="N15" i="1"/>
  <c r="H17" i="25" l="1"/>
  <c r="G18" i="25"/>
  <c r="G19" i="25"/>
  <c r="I17" i="25"/>
  <c r="H17" i="24"/>
  <c r="I17" i="24"/>
  <c r="G19" i="23"/>
  <c r="I17" i="23"/>
  <c r="H17" i="22"/>
  <c r="I17" i="22"/>
  <c r="I17" i="21"/>
  <c r="H17" i="20"/>
  <c r="I17" i="20"/>
  <c r="H17" i="19"/>
  <c r="G19" i="19"/>
  <c r="I17" i="19"/>
  <c r="H17" i="18"/>
  <c r="G19" i="18"/>
  <c r="I17" i="18"/>
  <c r="H17" i="17"/>
  <c r="G19" i="17"/>
  <c r="I17" i="17"/>
  <c r="K17" i="16"/>
  <c r="J17" i="16"/>
  <c r="D17" i="3"/>
  <c r="E17" i="3"/>
  <c r="A22" i="1"/>
  <c r="A23" i="1"/>
  <c r="C21" i="1"/>
  <c r="B21" i="1"/>
  <c r="I18" i="25" l="1"/>
  <c r="K17" i="25"/>
  <c r="I19" i="25"/>
  <c r="J17" i="25"/>
  <c r="K17" i="24"/>
  <c r="J17" i="24"/>
  <c r="I18" i="23"/>
  <c r="K17" i="23"/>
  <c r="I19" i="23"/>
  <c r="J17" i="23"/>
  <c r="K17" i="22"/>
  <c r="K17" i="21"/>
  <c r="J17" i="21"/>
  <c r="K17" i="20"/>
  <c r="J17" i="20"/>
  <c r="I18" i="19"/>
  <c r="K17" i="19"/>
  <c r="I19" i="19"/>
  <c r="J17" i="19"/>
  <c r="K17" i="18"/>
  <c r="I19" i="18"/>
  <c r="J17" i="18"/>
  <c r="I18" i="17"/>
  <c r="J17" i="17"/>
  <c r="I19" i="17"/>
  <c r="K17" i="17"/>
  <c r="K19" i="16"/>
  <c r="M17" i="16"/>
  <c r="L17" i="16"/>
  <c r="F17" i="3"/>
  <c r="E19" i="3"/>
  <c r="G17" i="3"/>
  <c r="C23" i="1"/>
  <c r="E21" i="1"/>
  <c r="D21" i="1"/>
  <c r="M17" i="25" l="1"/>
  <c r="L17" i="24"/>
  <c r="M17" i="24"/>
  <c r="K18" i="23"/>
  <c r="L17" i="23"/>
  <c r="K19" i="23"/>
  <c r="M17" i="23"/>
  <c r="M17" i="22"/>
  <c r="L17" i="21"/>
  <c r="K19" i="21"/>
  <c r="M17" i="21"/>
  <c r="K18" i="20"/>
  <c r="L17" i="20"/>
  <c r="K19" i="20"/>
  <c r="M17" i="20"/>
  <c r="K18" i="19"/>
  <c r="L17" i="19"/>
  <c r="K19" i="19"/>
  <c r="M17" i="19"/>
  <c r="L17" i="18"/>
  <c r="K19" i="18"/>
  <c r="M17" i="18"/>
  <c r="K18" i="17"/>
  <c r="L17" i="17"/>
  <c r="K19" i="17"/>
  <c r="M17" i="17"/>
  <c r="A23" i="16"/>
  <c r="M18" i="16"/>
  <c r="N17" i="16"/>
  <c r="M19" i="16"/>
  <c r="H17" i="3"/>
  <c r="I17" i="3"/>
  <c r="E22" i="1"/>
  <c r="E23" i="1"/>
  <c r="G21" i="1"/>
  <c r="F21" i="1"/>
  <c r="M19" i="25" l="1"/>
  <c r="N17" i="25"/>
  <c r="A23" i="25"/>
  <c r="M18" i="25"/>
  <c r="M19" i="24"/>
  <c r="M18" i="24"/>
  <c r="A23" i="24"/>
  <c r="N17" i="23"/>
  <c r="A23" i="23"/>
  <c r="N17" i="22"/>
  <c r="A23" i="22"/>
  <c r="N17" i="21"/>
  <c r="A23" i="21"/>
  <c r="M19" i="20"/>
  <c r="N17" i="20"/>
  <c r="A23" i="20"/>
  <c r="M18" i="20"/>
  <c r="M19" i="19"/>
  <c r="N17" i="19"/>
  <c r="A23" i="19"/>
  <c r="M18" i="19"/>
  <c r="A23" i="18"/>
  <c r="M19" i="17"/>
  <c r="A23" i="17"/>
  <c r="M18" i="17"/>
  <c r="N17" i="17"/>
  <c r="C23" i="16"/>
  <c r="A25" i="16"/>
  <c r="B23" i="16"/>
  <c r="J17" i="3"/>
  <c r="K17" i="3"/>
  <c r="I21" i="1"/>
  <c r="H21" i="1"/>
  <c r="C23" i="25" l="1"/>
  <c r="A25" i="25"/>
  <c r="B23" i="25"/>
  <c r="A24" i="24"/>
  <c r="C23" i="24"/>
  <c r="A25" i="24"/>
  <c r="B23" i="24"/>
  <c r="A24" i="23"/>
  <c r="C23" i="23"/>
  <c r="A25" i="23"/>
  <c r="B23" i="23"/>
  <c r="A24" i="22"/>
  <c r="C23" i="22"/>
  <c r="A25" i="22"/>
  <c r="B23" i="22"/>
  <c r="A24" i="21"/>
  <c r="C23" i="21"/>
  <c r="A25" i="21"/>
  <c r="B23" i="21"/>
  <c r="A24" i="20"/>
  <c r="C23" i="20"/>
  <c r="A25" i="20"/>
  <c r="B23" i="20"/>
  <c r="A24" i="19"/>
  <c r="C23" i="19"/>
  <c r="A25" i="19"/>
  <c r="C23" i="18"/>
  <c r="B23" i="18"/>
  <c r="C23" i="17"/>
  <c r="B23" i="17"/>
  <c r="E23" i="16"/>
  <c r="M17" i="3"/>
  <c r="I22" i="1"/>
  <c r="I23" i="1"/>
  <c r="J21" i="1"/>
  <c r="K21" i="1"/>
  <c r="C24" i="25" l="1"/>
  <c r="D23" i="25"/>
  <c r="C25" i="25"/>
  <c r="E23" i="25"/>
  <c r="E23" i="24"/>
  <c r="D23" i="23"/>
  <c r="C25" i="23"/>
  <c r="E23" i="23"/>
  <c r="D23" i="22"/>
  <c r="C25" i="22"/>
  <c r="E23" i="22"/>
  <c r="D23" i="21"/>
  <c r="E23" i="21"/>
  <c r="E23" i="20"/>
  <c r="D23" i="19"/>
  <c r="C25" i="19"/>
  <c r="E23" i="19"/>
  <c r="D23" i="18"/>
  <c r="E23" i="18"/>
  <c r="D23" i="17"/>
  <c r="E23" i="17"/>
  <c r="C25" i="17"/>
  <c r="G23" i="16"/>
  <c r="F23" i="16"/>
  <c r="N17" i="3"/>
  <c r="A23" i="3"/>
  <c r="M18" i="3"/>
  <c r="M19" i="3"/>
  <c r="K22" i="1"/>
  <c r="K23" i="1"/>
  <c r="M21" i="1"/>
  <c r="L21" i="1"/>
  <c r="E25" i="25" l="1"/>
  <c r="G23" i="25"/>
  <c r="F23" i="25"/>
  <c r="E24" i="25"/>
  <c r="E25" i="24"/>
  <c r="G23" i="24"/>
  <c r="F23" i="24"/>
  <c r="E25" i="23"/>
  <c r="G23" i="23"/>
  <c r="F23" i="23"/>
  <c r="E24" i="23"/>
  <c r="E25" i="22"/>
  <c r="G23" i="22"/>
  <c r="F23" i="22"/>
  <c r="E24" i="22"/>
  <c r="G23" i="21"/>
  <c r="F23" i="21"/>
  <c r="E25" i="20"/>
  <c r="G23" i="20"/>
  <c r="F23" i="20"/>
  <c r="G23" i="19"/>
  <c r="F23" i="19"/>
  <c r="E25" i="18"/>
  <c r="G23" i="18"/>
  <c r="F23" i="18"/>
  <c r="G23" i="17"/>
  <c r="F23" i="17"/>
  <c r="I23" i="16"/>
  <c r="H23" i="16"/>
  <c r="A24" i="3"/>
  <c r="C23" i="3"/>
  <c r="A25" i="3"/>
  <c r="B23" i="3"/>
  <c r="M22" i="1"/>
  <c r="M23" i="1"/>
  <c r="N21" i="1"/>
  <c r="A27" i="1"/>
  <c r="H23" i="25" l="1"/>
  <c r="G24" i="25"/>
  <c r="G25" i="25"/>
  <c r="I23" i="25"/>
  <c r="H23" i="24"/>
  <c r="I23" i="24"/>
  <c r="I23" i="23"/>
  <c r="H23" i="22"/>
  <c r="I23" i="22"/>
  <c r="H23" i="21"/>
  <c r="I23" i="21"/>
  <c r="H23" i="20"/>
  <c r="I23" i="20"/>
  <c r="I23" i="19"/>
  <c r="H23" i="18"/>
  <c r="I23" i="18"/>
  <c r="H23" i="17"/>
  <c r="G25" i="17"/>
  <c r="I23" i="17"/>
  <c r="K23" i="16"/>
  <c r="J23" i="16"/>
  <c r="C25" i="3"/>
  <c r="D23" i="3"/>
  <c r="E23" i="3"/>
  <c r="A28" i="1"/>
  <c r="A29" i="1"/>
  <c r="C27" i="1"/>
  <c r="B27" i="1"/>
  <c r="I24" i="25" l="1"/>
  <c r="K23" i="25"/>
  <c r="I25" i="25"/>
  <c r="J23" i="25"/>
  <c r="K23" i="24"/>
  <c r="J23" i="24"/>
  <c r="K23" i="23"/>
  <c r="I25" i="23"/>
  <c r="J23" i="23"/>
  <c r="I24" i="22"/>
  <c r="K23" i="22"/>
  <c r="I25" i="22"/>
  <c r="J23" i="22"/>
  <c r="K23" i="21"/>
  <c r="J23" i="21"/>
  <c r="K23" i="20"/>
  <c r="J23" i="20"/>
  <c r="K23" i="19"/>
  <c r="K23" i="18"/>
  <c r="I25" i="18"/>
  <c r="J23" i="18"/>
  <c r="I24" i="17"/>
  <c r="K23" i="17"/>
  <c r="I25" i="17"/>
  <c r="J23" i="17"/>
  <c r="K25" i="16"/>
  <c r="M23" i="16"/>
  <c r="L23" i="16"/>
  <c r="E25" i="3"/>
  <c r="G23" i="3"/>
  <c r="E24" i="3"/>
  <c r="C28" i="1"/>
  <c r="C29" i="1"/>
  <c r="D27" i="1"/>
  <c r="E27" i="1"/>
  <c r="K24" i="25" l="1"/>
  <c r="L23" i="25"/>
  <c r="K25" i="25"/>
  <c r="M23" i="25"/>
  <c r="L23" i="24"/>
  <c r="K25" i="24"/>
  <c r="M23" i="24"/>
  <c r="L23" i="23"/>
  <c r="M23" i="23"/>
  <c r="K24" i="22"/>
  <c r="L23" i="22"/>
  <c r="K25" i="22"/>
  <c r="M23" i="22"/>
  <c r="L23" i="21"/>
  <c r="M23" i="21"/>
  <c r="L23" i="20"/>
  <c r="K25" i="20"/>
  <c r="M23" i="20"/>
  <c r="M23" i="19"/>
  <c r="L23" i="18"/>
  <c r="K25" i="18"/>
  <c r="M23" i="18"/>
  <c r="K24" i="17"/>
  <c r="K25" i="17"/>
  <c r="M23" i="17"/>
  <c r="A29" i="16"/>
  <c r="N23" i="16"/>
  <c r="G25" i="3"/>
  <c r="I23" i="3"/>
  <c r="H23" i="3"/>
  <c r="E28" i="1"/>
  <c r="E29" i="1"/>
  <c r="G27" i="1"/>
  <c r="F27" i="1"/>
  <c r="M25" i="25" l="1"/>
  <c r="N23" i="25"/>
  <c r="A29" i="25"/>
  <c r="M24" i="25"/>
  <c r="M25" i="24"/>
  <c r="N23" i="24"/>
  <c r="A29" i="24"/>
  <c r="M24" i="24"/>
  <c r="M25" i="23"/>
  <c r="N23" i="23"/>
  <c r="A29" i="23"/>
  <c r="M24" i="23"/>
  <c r="M25" i="22"/>
  <c r="N23" i="22"/>
  <c r="A29" i="22"/>
  <c r="M25" i="21"/>
  <c r="N23" i="21"/>
  <c r="A29" i="21"/>
  <c r="M24" i="21"/>
  <c r="M25" i="20"/>
  <c r="N23" i="20"/>
  <c r="A29" i="20"/>
  <c r="M24" i="20"/>
  <c r="M25" i="19"/>
  <c r="N23" i="19"/>
  <c r="A29" i="19"/>
  <c r="M24" i="19"/>
  <c r="M25" i="18"/>
  <c r="N23" i="18"/>
  <c r="A29" i="18"/>
  <c r="M24" i="18"/>
  <c r="A29" i="17"/>
  <c r="N23" i="17"/>
  <c r="C29" i="16"/>
  <c r="B29" i="16"/>
  <c r="K23" i="3"/>
  <c r="I25" i="3"/>
  <c r="J23" i="3"/>
  <c r="G28" i="1"/>
  <c r="G29" i="1"/>
  <c r="I27" i="1"/>
  <c r="H27" i="1"/>
  <c r="A30" i="25" l="1"/>
  <c r="C29" i="25"/>
  <c r="A31" i="25"/>
  <c r="B29" i="25"/>
  <c r="A30" i="24"/>
  <c r="C29" i="24"/>
  <c r="A31" i="24"/>
  <c r="B29" i="24"/>
  <c r="A30" i="23"/>
  <c r="C29" i="23"/>
  <c r="A31" i="23"/>
  <c r="B29" i="23"/>
  <c r="A30" i="22"/>
  <c r="C29" i="22"/>
  <c r="A31" i="22"/>
  <c r="B29" i="22"/>
  <c r="A30" i="21"/>
  <c r="C29" i="21"/>
  <c r="A31" i="21"/>
  <c r="B29" i="21"/>
  <c r="C29" i="20"/>
  <c r="B29" i="20"/>
  <c r="A30" i="19"/>
  <c r="C29" i="19"/>
  <c r="A31" i="19"/>
  <c r="B29" i="19"/>
  <c r="A30" i="18"/>
  <c r="A31" i="18"/>
  <c r="B29" i="18"/>
  <c r="C29" i="18"/>
  <c r="C29" i="17"/>
  <c r="B29" i="17"/>
  <c r="E29" i="16"/>
  <c r="D29" i="16"/>
  <c r="K25" i="3"/>
  <c r="M23" i="3"/>
  <c r="L23" i="3"/>
  <c r="I28" i="1"/>
  <c r="I29" i="1"/>
  <c r="K27" i="1"/>
  <c r="J27" i="1"/>
  <c r="C30" i="25" l="1"/>
  <c r="D29" i="25"/>
  <c r="C31" i="25"/>
  <c r="E29" i="25"/>
  <c r="E29" i="24"/>
  <c r="D29" i="23"/>
  <c r="C31" i="23"/>
  <c r="E29" i="23"/>
  <c r="D29" i="22"/>
  <c r="C31" i="22"/>
  <c r="E29" i="22"/>
  <c r="C30" i="21"/>
  <c r="D29" i="21"/>
  <c r="C31" i="21"/>
  <c r="E29" i="21"/>
  <c r="D29" i="20"/>
  <c r="E29" i="20"/>
  <c r="D29" i="19"/>
  <c r="C31" i="19"/>
  <c r="E29" i="19"/>
  <c r="D29" i="18"/>
  <c r="E29" i="18"/>
  <c r="D29" i="17"/>
  <c r="E29" i="17"/>
  <c r="C31" i="17"/>
  <c r="G29" i="16"/>
  <c r="F29" i="16"/>
  <c r="E31" i="16"/>
  <c r="N23" i="3"/>
  <c r="M25" i="3"/>
  <c r="A29" i="3"/>
  <c r="M24" i="3"/>
  <c r="K28" i="1"/>
  <c r="K29" i="1"/>
  <c r="M27" i="1"/>
  <c r="L27" i="1"/>
  <c r="E31" i="25" l="1"/>
  <c r="G29" i="25"/>
  <c r="F29" i="25"/>
  <c r="E30" i="25"/>
  <c r="E31" i="24"/>
  <c r="G29" i="24"/>
  <c r="F29" i="24"/>
  <c r="E31" i="23"/>
  <c r="G29" i="23"/>
  <c r="F29" i="23"/>
  <c r="E30" i="23"/>
  <c r="E31" i="22"/>
  <c r="G29" i="22"/>
  <c r="F29" i="22"/>
  <c r="E30" i="22"/>
  <c r="E31" i="21"/>
  <c r="G29" i="21"/>
  <c r="F29" i="21"/>
  <c r="E30" i="21"/>
  <c r="E31" i="20"/>
  <c r="G29" i="20"/>
  <c r="F29" i="20"/>
  <c r="E31" i="19"/>
  <c r="G29" i="19"/>
  <c r="F29" i="19"/>
  <c r="G29" i="18"/>
  <c r="F29" i="18"/>
  <c r="E30" i="18"/>
  <c r="E31" i="17"/>
  <c r="E30" i="17"/>
  <c r="G29" i="17"/>
  <c r="F29" i="17"/>
  <c r="I29" i="16"/>
  <c r="G31" i="16"/>
  <c r="H29" i="16"/>
  <c r="A30" i="3"/>
  <c r="C29" i="3"/>
  <c r="A31" i="3"/>
  <c r="B29" i="3"/>
  <c r="M28" i="1"/>
  <c r="M29" i="1"/>
  <c r="N27" i="1"/>
  <c r="A33" i="1"/>
  <c r="H29" i="25" l="1"/>
  <c r="G30" i="25"/>
  <c r="G31" i="25"/>
  <c r="I29" i="25"/>
  <c r="H29" i="24"/>
  <c r="G30" i="24"/>
  <c r="G31" i="24"/>
  <c r="I29" i="24"/>
  <c r="H29" i="23"/>
  <c r="I29" i="23"/>
  <c r="H29" i="22"/>
  <c r="G30" i="22"/>
  <c r="G31" i="22"/>
  <c r="I29" i="22"/>
  <c r="H29" i="21"/>
  <c r="G30" i="21"/>
  <c r="G31" i="21"/>
  <c r="H29" i="20"/>
  <c r="G31" i="20"/>
  <c r="I29" i="20"/>
  <c r="G31" i="19"/>
  <c r="I29" i="19"/>
  <c r="H29" i="18"/>
  <c r="G31" i="18"/>
  <c r="I29" i="18"/>
  <c r="H29" i="17"/>
  <c r="I29" i="17"/>
  <c r="K29" i="16"/>
  <c r="I31" i="16"/>
  <c r="J29" i="16"/>
  <c r="C31" i="3"/>
  <c r="E29" i="3"/>
  <c r="D29" i="3"/>
  <c r="A34" i="1"/>
  <c r="A35" i="1"/>
  <c r="C33" i="1"/>
  <c r="I30" i="25" l="1"/>
  <c r="K29" i="25"/>
  <c r="I31" i="25"/>
  <c r="J29" i="25"/>
  <c r="K29" i="24"/>
  <c r="J29" i="24"/>
  <c r="K29" i="23"/>
  <c r="J29" i="23"/>
  <c r="I30" i="22"/>
  <c r="K29" i="22"/>
  <c r="I31" i="22"/>
  <c r="J29" i="22"/>
  <c r="K29" i="20"/>
  <c r="J29" i="20"/>
  <c r="I30" i="19"/>
  <c r="K29" i="19"/>
  <c r="I31" i="19"/>
  <c r="J29" i="19"/>
  <c r="K29" i="18"/>
  <c r="I30" i="17"/>
  <c r="K29" i="17"/>
  <c r="I31" i="17"/>
  <c r="J29" i="17"/>
  <c r="K31" i="16"/>
  <c r="M29" i="16"/>
  <c r="L29" i="16"/>
  <c r="G29" i="3"/>
  <c r="F29" i="3"/>
  <c r="E31" i="3"/>
  <c r="E30" i="3"/>
  <c r="C34" i="1"/>
  <c r="C35" i="1"/>
  <c r="E33" i="1"/>
  <c r="D33" i="1"/>
  <c r="K30" i="25" l="1"/>
  <c r="L29" i="25"/>
  <c r="K31" i="25"/>
  <c r="M29" i="25"/>
  <c r="L29" i="24"/>
  <c r="M29" i="24"/>
  <c r="K30" i="23"/>
  <c r="L29" i="23"/>
  <c r="K31" i="23"/>
  <c r="M29" i="23"/>
  <c r="K30" i="22"/>
  <c r="L29" i="22"/>
  <c r="K31" i="22"/>
  <c r="M29" i="22"/>
  <c r="M29" i="21"/>
  <c r="L29" i="20"/>
  <c r="K31" i="20"/>
  <c r="M29" i="20"/>
  <c r="K30" i="19"/>
  <c r="L29" i="19"/>
  <c r="K31" i="19"/>
  <c r="M29" i="19"/>
  <c r="L29" i="18"/>
  <c r="M29" i="18"/>
  <c r="K30" i="17"/>
  <c r="L29" i="17"/>
  <c r="K31" i="17"/>
  <c r="M29" i="17"/>
  <c r="N29" i="16"/>
  <c r="A35" i="16"/>
  <c r="M30" i="16"/>
  <c r="M31" i="16"/>
  <c r="G30" i="3"/>
  <c r="H29" i="3"/>
  <c r="G31" i="3"/>
  <c r="I29" i="3"/>
  <c r="E34" i="1"/>
  <c r="E35" i="1"/>
  <c r="G33" i="1"/>
  <c r="F33" i="1"/>
  <c r="M31" i="25" l="1"/>
  <c r="N29" i="25"/>
  <c r="A35" i="25"/>
  <c r="M30" i="25"/>
  <c r="A35" i="24"/>
  <c r="N29" i="24"/>
  <c r="M31" i="23"/>
  <c r="N29" i="23"/>
  <c r="A35" i="23"/>
  <c r="M30" i="23"/>
  <c r="M31" i="22"/>
  <c r="N29" i="22"/>
  <c r="A35" i="22"/>
  <c r="M30" i="22"/>
  <c r="M31" i="21"/>
  <c r="N29" i="21"/>
  <c r="A35" i="21"/>
  <c r="M30" i="21"/>
  <c r="M31" i="20"/>
  <c r="N29" i="20"/>
  <c r="A35" i="20"/>
  <c r="M31" i="19"/>
  <c r="N29" i="19"/>
  <c r="A35" i="19"/>
  <c r="M30" i="19"/>
  <c r="M31" i="18"/>
  <c r="N29" i="18"/>
  <c r="A35" i="18"/>
  <c r="M30" i="18"/>
  <c r="M31" i="17"/>
  <c r="M30" i="17"/>
  <c r="N29" i="17"/>
  <c r="A37" i="16"/>
  <c r="C35" i="16"/>
  <c r="B35" i="16"/>
  <c r="A36" i="16"/>
  <c r="I30" i="3"/>
  <c r="K29" i="3"/>
  <c r="I31" i="3"/>
  <c r="J29" i="3"/>
  <c r="G34" i="1"/>
  <c r="G35" i="1"/>
  <c r="I33" i="1"/>
  <c r="H33" i="1"/>
  <c r="A37" i="25" l="1"/>
  <c r="C35" i="25"/>
  <c r="B35" i="25"/>
  <c r="A36" i="25"/>
  <c r="C35" i="24"/>
  <c r="B35" i="24"/>
  <c r="A37" i="23"/>
  <c r="C35" i="23"/>
  <c r="B35" i="23"/>
  <c r="A36" i="23"/>
  <c r="A37" i="22"/>
  <c r="C35" i="22"/>
  <c r="B35" i="22"/>
  <c r="A36" i="22"/>
  <c r="A37" i="21"/>
  <c r="C35" i="21"/>
  <c r="B35" i="21"/>
  <c r="A36" i="21"/>
  <c r="A37" i="20"/>
  <c r="C35" i="20"/>
  <c r="B35" i="20"/>
  <c r="A36" i="20"/>
  <c r="A37" i="19"/>
  <c r="C35" i="19"/>
  <c r="B35" i="19"/>
  <c r="A36" i="19"/>
  <c r="B35" i="18"/>
  <c r="A36" i="18"/>
  <c r="A37" i="18"/>
  <c r="C35" i="18"/>
  <c r="A37" i="17"/>
  <c r="C36" i="16"/>
  <c r="D35" i="16"/>
  <c r="C37" i="16"/>
  <c r="K31" i="3"/>
  <c r="M29" i="3"/>
  <c r="K30" i="3"/>
  <c r="L29" i="3"/>
  <c r="I34" i="1"/>
  <c r="I35" i="1"/>
  <c r="J33" i="1"/>
  <c r="K33" i="1"/>
  <c r="C37" i="25" l="1"/>
  <c r="D35" i="25"/>
  <c r="C36" i="25"/>
  <c r="C37" i="24"/>
  <c r="D35" i="24"/>
  <c r="C36" i="24"/>
  <c r="C37" i="23"/>
  <c r="D35" i="23"/>
  <c r="C36" i="23"/>
  <c r="C37" i="22"/>
  <c r="D35" i="22"/>
  <c r="C36" i="22"/>
  <c r="C37" i="21"/>
  <c r="D35" i="21"/>
  <c r="C36" i="21"/>
  <c r="C37" i="20"/>
  <c r="D35" i="20"/>
  <c r="C36" i="20"/>
  <c r="C37" i="19"/>
  <c r="D35" i="19"/>
  <c r="C36" i="19"/>
  <c r="C37" i="18"/>
  <c r="D35" i="18"/>
  <c r="C36" i="18"/>
  <c r="M31" i="3"/>
  <c r="N29" i="3"/>
  <c r="A35" i="3"/>
  <c r="M30" i="3"/>
  <c r="K34" i="1"/>
  <c r="K35" i="1"/>
  <c r="M33" i="1"/>
  <c r="L33" i="1"/>
  <c r="A37" i="3" l="1"/>
  <c r="C35" i="3"/>
  <c r="B35" i="3"/>
  <c r="A36" i="3"/>
  <c r="M34" i="1"/>
  <c r="M35" i="1"/>
  <c r="N33" i="1"/>
  <c r="A39" i="1"/>
  <c r="C37" i="3" l="1"/>
  <c r="D35" i="3"/>
  <c r="C36" i="3"/>
  <c r="A40" i="1"/>
  <c r="A41" i="1"/>
  <c r="C39" i="1"/>
  <c r="C41" i="1" s="1"/>
  <c r="B39" i="1"/>
  <c r="D39" i="1" l="1"/>
  <c r="C40" i="1"/>
</calcChain>
</file>

<file path=xl/sharedStrings.xml><?xml version="1.0" encoding="utf-8"?>
<sst xmlns="http://schemas.openxmlformats.org/spreadsheetml/2006/main" count="693" uniqueCount="183">
  <si>
    <t/>
  </si>
  <si>
    <t>Academic Calendar Template</t>
  </si>
  <si>
    <t>Date:</t>
  </si>
  <si>
    <t>1:Sun,2:Mon</t>
  </si>
  <si>
    <t xml:space="preserve">YEAR </t>
  </si>
  <si>
    <t xml:space="preserve">START DAY </t>
  </si>
  <si>
    <r>
      <rPr>
        <b/>
        <sz val="10"/>
        <color theme="4"/>
        <rFont val="Arial"/>
        <family val="2"/>
      </rPr>
      <t>Choose a Color Scheme</t>
    </r>
    <r>
      <rPr>
        <b/>
        <sz val="9"/>
        <color theme="4"/>
        <rFont val="Arial"/>
        <family val="2"/>
      </rPr>
      <t xml:space="preserve">
</t>
    </r>
  </si>
  <si>
    <t>Create a PDF</t>
  </si>
  <si>
    <t>Go to Page Layout &gt; Themes &gt; Colors and browse.</t>
  </si>
  <si>
    <t>New Year's Day</t>
  </si>
  <si>
    <t>Customize Holidays/Events</t>
  </si>
  <si>
    <t>other events. The calendar will display up to 3 events per day.</t>
  </si>
  <si>
    <t>Right-click on a worksheet tab to hide/unhide worksheets.</t>
  </si>
  <si>
    <t>Academic Calendar by Vertex42.com</t>
  </si>
  <si>
    <t>© 2016 Vertex42 LLC. Free to print.</t>
  </si>
  <si>
    <t>Edit the Events worksheet to remove or add holidays and</t>
  </si>
  <si>
    <t xml:space="preserve">START MONTH </t>
  </si>
  <si>
    <t>First, hide the Events worksheet. Then go to File &gt; Print</t>
  </si>
  <si>
    <t>and select PDF as the Printer type and under Settings</t>
  </si>
  <si>
    <t>choose "Print Entire Workbook."</t>
  </si>
  <si>
    <t>https://www.vertex42.com/calendars/academic-calendar.html</t>
  </si>
  <si>
    <t>© 2016-2021 Vertex42 LLC</t>
  </si>
  <si>
    <t>Diocese of Wilmington - Catholic Schools</t>
  </si>
  <si>
    <t>Diocesan Holiday</t>
  </si>
  <si>
    <t>Meeting</t>
  </si>
  <si>
    <t>CSO Staff Meeting</t>
  </si>
  <si>
    <t>First Day - Students</t>
  </si>
  <si>
    <t>Assumption BVM</t>
  </si>
  <si>
    <t>New Teacher</t>
  </si>
  <si>
    <t>Orientation</t>
  </si>
  <si>
    <t>First Day - Teachers</t>
  </si>
  <si>
    <t>Spirituality Day</t>
  </si>
  <si>
    <t>School Holiday</t>
  </si>
  <si>
    <t>Board of Catholic</t>
  </si>
  <si>
    <t>Schools Meeting</t>
  </si>
  <si>
    <t>Renaissance STAR Assessment - Week 1</t>
  </si>
  <si>
    <t>Renaissance STAR Assessment - Week 2</t>
  </si>
  <si>
    <t>Renaissance STAR Assessment - Week 3</t>
  </si>
  <si>
    <t>Respect Life Sunday</t>
  </si>
  <si>
    <t xml:space="preserve">Rosary Pilgrimage </t>
  </si>
  <si>
    <t>Vocations Awareness Week</t>
  </si>
  <si>
    <t>T1 PowerSchool</t>
  </si>
  <si>
    <t>Admin Meeting</t>
  </si>
  <si>
    <t>Placement Test</t>
  </si>
  <si>
    <t>School Holday</t>
  </si>
  <si>
    <t>All Saints Day</t>
  </si>
  <si>
    <t>Christmas</t>
  </si>
  <si>
    <t xml:space="preserve">Immaculate </t>
  </si>
  <si>
    <t>Conception BVM</t>
  </si>
  <si>
    <t>First Sunday</t>
  </si>
  <si>
    <t>of Advent</t>
  </si>
  <si>
    <t>T1 ends</t>
  </si>
  <si>
    <t>T1 Grades due</t>
  </si>
  <si>
    <t>T1 Report Card Week</t>
  </si>
  <si>
    <t>Catholic Schools Week</t>
  </si>
  <si>
    <t>Mother of God</t>
  </si>
  <si>
    <t>Mary,</t>
  </si>
  <si>
    <t>Administrators</t>
  </si>
  <si>
    <t xml:space="preserve">                          Renaissance STAR Assessment - Week 2</t>
  </si>
  <si>
    <t>Valentine Day</t>
  </si>
  <si>
    <t>T2 PowerSchool</t>
  </si>
  <si>
    <t>T2 ends</t>
  </si>
  <si>
    <t>Diocesan Professional</t>
  </si>
  <si>
    <t>Development Day</t>
  </si>
  <si>
    <t>Saint Patrick</t>
  </si>
  <si>
    <t>Saint Joseph</t>
  </si>
  <si>
    <t>T2 Grades due</t>
  </si>
  <si>
    <t>T2 Report Card Week</t>
  </si>
  <si>
    <t>Student Holiday</t>
  </si>
  <si>
    <t>Ash Wednesday</t>
  </si>
  <si>
    <t>Holy Thursday</t>
  </si>
  <si>
    <t>Good Friday</t>
  </si>
  <si>
    <t>CYM Pilgrimage</t>
  </si>
  <si>
    <t xml:space="preserve">Board of Catholic </t>
  </si>
  <si>
    <t>T3 PowerSchool</t>
  </si>
  <si>
    <t>Last Day - Students</t>
  </si>
  <si>
    <t>Last Day - Teachers</t>
  </si>
  <si>
    <t>Sacred Music</t>
  </si>
  <si>
    <t xml:space="preserve">Evening of </t>
  </si>
  <si>
    <t>New Administrators</t>
  </si>
  <si>
    <t>DE Nurses Meeting</t>
  </si>
  <si>
    <t>MD Nurses Meeting</t>
  </si>
  <si>
    <t>High School</t>
  </si>
  <si>
    <t>Admissions Directors</t>
  </si>
  <si>
    <t xml:space="preserve">New Administrators </t>
  </si>
  <si>
    <t>CYM Golf Outing</t>
  </si>
  <si>
    <t xml:space="preserve">CDOW Employee </t>
  </si>
  <si>
    <t>Appreciation Event</t>
  </si>
  <si>
    <t>Counselors Meeting</t>
  </si>
  <si>
    <t>MLK Day</t>
  </si>
  <si>
    <t>Presidents Day</t>
  </si>
  <si>
    <t>Administrators Retreat</t>
  </si>
  <si>
    <t>Catechetical Sunday</t>
  </si>
  <si>
    <t>T1 Interim</t>
  </si>
  <si>
    <t>T2 Interim</t>
  </si>
  <si>
    <t>T3 Interim</t>
  </si>
  <si>
    <t>Memorial Day</t>
  </si>
  <si>
    <t>Juneteenth</t>
  </si>
  <si>
    <t>Open House</t>
  </si>
  <si>
    <t>Archmere Academy</t>
  </si>
  <si>
    <t>Padua Academy</t>
  </si>
  <si>
    <t>St. Elizabeth School</t>
  </si>
  <si>
    <t>Salesianum School</t>
  </si>
  <si>
    <t>Ursuline Academy</t>
  </si>
  <si>
    <t>Admissions Test</t>
  </si>
  <si>
    <t>St. Elizabeth HS</t>
  </si>
  <si>
    <t>Saint Mark's HS</t>
  </si>
  <si>
    <t>Saints Peter &amp; Paul HS</t>
  </si>
  <si>
    <t>Scholars Reception</t>
  </si>
  <si>
    <t>Archmere Acdemy</t>
  </si>
  <si>
    <t>Gr. 7 Practice Test</t>
  </si>
  <si>
    <t>Admitted Student Event</t>
  </si>
  <si>
    <t>Graduation</t>
  </si>
  <si>
    <t>Share in the Spirit</t>
  </si>
  <si>
    <t>Collection</t>
  </si>
  <si>
    <t>March for Life</t>
  </si>
  <si>
    <t>Columbus Day</t>
  </si>
  <si>
    <t>Thanksgiving</t>
  </si>
  <si>
    <t>Mentoring Meetings</t>
  </si>
  <si>
    <t>Mantoring Meetings</t>
  </si>
  <si>
    <t>ORE Catechetical Day</t>
  </si>
  <si>
    <t xml:space="preserve">OMFL Wedding </t>
  </si>
  <si>
    <t>Anniversary Mass</t>
  </si>
  <si>
    <t>OMFL Footprints Mass</t>
  </si>
  <si>
    <t>St. Francis de Sales</t>
  </si>
  <si>
    <t>Convocation</t>
  </si>
  <si>
    <t>Saints Peter &amp; Paul</t>
  </si>
  <si>
    <t>It's Academic</t>
  </si>
  <si>
    <t>Easter</t>
  </si>
  <si>
    <t xml:space="preserve">BV @ Saint Mark's </t>
  </si>
  <si>
    <t>BV @ St. Ann</t>
  </si>
  <si>
    <t>BV @ Christ the Teacher</t>
  </si>
  <si>
    <t>BV @ St. Francis de Sales</t>
  </si>
  <si>
    <t>BV @ Saints Peter &amp; Paul</t>
  </si>
  <si>
    <t xml:space="preserve">BV @ Immaculate </t>
  </si>
  <si>
    <t>Heart of Mary</t>
  </si>
  <si>
    <t>BV @ Holy Cross</t>
  </si>
  <si>
    <t>BV @ Holy Angels</t>
  </si>
  <si>
    <t>BV @ Most Blessed</t>
  </si>
  <si>
    <t>Sacrament</t>
  </si>
  <si>
    <t>BV @ St. Anthony of Padua</t>
  </si>
  <si>
    <t>BV @ St. Mary Magdalen</t>
  </si>
  <si>
    <t>BV @ Salesianum</t>
  </si>
  <si>
    <t>BV @ St. Elizabeth Elem</t>
  </si>
  <si>
    <t>BV @ Mt. Aviat</t>
  </si>
  <si>
    <t>BV @ Good Shepherd</t>
  </si>
  <si>
    <t>BV @ Aquinas</t>
  </si>
  <si>
    <t>BV @ Ursuline</t>
  </si>
  <si>
    <t>BV @ Saint Mark's</t>
  </si>
  <si>
    <t>BV @ Padua</t>
  </si>
  <si>
    <t>BV @ Archmere</t>
  </si>
  <si>
    <t>BV St. Elizabeth HS</t>
  </si>
  <si>
    <t>BV @ St. John the Beloved</t>
  </si>
  <si>
    <t>BV @ St. Peter Cathedral</t>
  </si>
  <si>
    <t>Nativity, &amp; Serviam</t>
  </si>
  <si>
    <t>St. Anthony of Padua</t>
  </si>
  <si>
    <t>Mentoring Meeting</t>
  </si>
  <si>
    <t>IFF Meeting</t>
  </si>
  <si>
    <t>Northern Cohort A</t>
  </si>
  <si>
    <t>Northern Cohort B</t>
  </si>
  <si>
    <t>Southern Cohort</t>
  </si>
  <si>
    <t>BV @ Saint Edmond's</t>
  </si>
  <si>
    <t xml:space="preserve">Level / Curriculum </t>
  </si>
  <si>
    <t>Meetings PreK-12</t>
  </si>
  <si>
    <t>CED School Visit</t>
  </si>
  <si>
    <t xml:space="preserve">St. Peter Cathedral </t>
  </si>
  <si>
    <t>School</t>
  </si>
  <si>
    <t>Saint Mark's</t>
  </si>
  <si>
    <t>Christ the Teacher</t>
  </si>
  <si>
    <t>Catholic School</t>
  </si>
  <si>
    <t>FINAL - July 1, 2025</t>
  </si>
  <si>
    <t>PowerSchool</t>
  </si>
  <si>
    <t>Independence Day</t>
  </si>
  <si>
    <t>Years 2 &amp; 3 (Group A)</t>
  </si>
  <si>
    <t>Year 2 (Group B)</t>
  </si>
  <si>
    <t>Year 3 (Group B)</t>
  </si>
  <si>
    <t>Years 1 (Group A)</t>
  </si>
  <si>
    <t xml:space="preserve"> and Year 4</t>
  </si>
  <si>
    <t>Year 1 (Group B)</t>
  </si>
  <si>
    <t>Initial Faith Formation</t>
  </si>
  <si>
    <t>NCEA Convention - Minneapolis, MN</t>
  </si>
  <si>
    <t>Holy Cross High School</t>
  </si>
  <si>
    <t>Archmere Acd / Holy Cross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</si>
</sst>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\ yyyy"/>
    <numFmt numFmtId="166" formatCode="dddd"/>
  </numFmts>
  <fonts count="42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theme="4" tint="-0.249977111117893"/>
      <name val="Arial"/>
      <family val="2"/>
    </font>
    <font>
      <sz val="7"/>
      <color theme="4" tint="-0.249977111117893"/>
      <name val="Arial"/>
      <family val="2"/>
    </font>
    <font>
      <sz val="8"/>
      <name val="Verdana"/>
      <family val="2"/>
    </font>
    <font>
      <b/>
      <sz val="8"/>
      <name val="Times New Roman"/>
      <family val="2"/>
      <scheme val="minor"/>
    </font>
    <font>
      <sz val="8"/>
      <name val="Times New Roman"/>
      <family val="2"/>
      <scheme val="minor"/>
    </font>
    <font>
      <sz val="9"/>
      <name val="Times New Roman"/>
      <family val="2"/>
      <scheme val="minor"/>
    </font>
    <font>
      <sz val="10"/>
      <name val="Times New Roman"/>
      <family val="2"/>
      <scheme val="minor"/>
    </font>
    <font>
      <b/>
      <sz val="10"/>
      <name val="Times New Roman"/>
      <family val="2"/>
      <scheme val="minor"/>
    </font>
    <font>
      <b/>
      <sz val="12"/>
      <color indexed="9"/>
      <name val="Times New Roman"/>
      <family val="1"/>
      <scheme val="major"/>
    </font>
    <font>
      <sz val="8"/>
      <color indexed="16"/>
      <name val="Verdana"/>
      <family val="2"/>
    </font>
    <font>
      <sz val="9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i/>
      <sz val="8"/>
      <color theme="4" tint="-0.249977111117893"/>
      <name val="Arial"/>
      <family val="2"/>
    </font>
    <font>
      <b/>
      <sz val="14"/>
      <color theme="4" tint="-0.499984740745262"/>
      <name val="Times New Roman"/>
      <family val="2"/>
      <scheme val="minor"/>
    </font>
    <font>
      <sz val="8"/>
      <color theme="1" tint="0.499984740745262"/>
      <name val="Arial"/>
      <family val="2"/>
    </font>
    <font>
      <b/>
      <sz val="14"/>
      <color theme="4" tint="-0.249977111117893"/>
      <name val="Arial"/>
      <family val="2"/>
    </font>
    <font>
      <sz val="9"/>
      <color theme="4"/>
      <name val="Arial"/>
      <family val="2"/>
    </font>
    <font>
      <b/>
      <sz val="10"/>
      <color theme="4"/>
      <name val="Arial"/>
      <family val="2"/>
    </font>
    <font>
      <b/>
      <sz val="9"/>
      <color theme="4"/>
      <name val="Arial"/>
      <family val="2"/>
    </font>
    <font>
      <sz val="8"/>
      <color theme="1" tint="0.34998626667073579"/>
      <name val="Arial"/>
      <family val="2"/>
    </font>
    <font>
      <sz val="8"/>
      <color theme="1" tint="0.34998626667073579"/>
      <name val="Tahoma"/>
      <family val="2"/>
    </font>
    <font>
      <sz val="36"/>
      <color theme="4" tint="-0.249977111117893"/>
      <name val="Calibri"/>
      <family val="2"/>
    </font>
    <font>
      <sz val="9"/>
      <name val="Calibri"/>
      <family val="2"/>
    </font>
    <font>
      <b/>
      <i/>
      <sz val="9"/>
      <color rgb="FFFF0000"/>
      <name val="Calibri"/>
      <family val="2"/>
    </font>
    <font>
      <b/>
      <sz val="14"/>
      <color theme="4" tint="-0.499984740745262"/>
      <name val="Calibri"/>
      <family val="2"/>
    </font>
    <font>
      <sz val="10"/>
      <name val="Calibri"/>
      <family val="2"/>
    </font>
    <font>
      <b/>
      <i/>
      <sz val="10"/>
      <name val="Calibri"/>
      <family val="2"/>
    </font>
    <font>
      <b/>
      <sz val="10"/>
      <name val="Calibri"/>
      <family val="2"/>
    </font>
    <font>
      <b/>
      <i/>
      <sz val="10"/>
      <color rgb="FFFF0000"/>
      <name val="Calibri"/>
      <family val="2"/>
    </font>
    <font>
      <b/>
      <i/>
      <sz val="12"/>
      <color rgb="FFFF0000"/>
      <name val="Calibri"/>
      <family val="2"/>
    </font>
    <font>
      <b/>
      <sz val="10"/>
      <color theme="4" tint="-0.499984740745262"/>
      <name val="Calibri"/>
      <family val="2"/>
    </font>
    <font>
      <b/>
      <i/>
      <sz val="12"/>
      <name val="Calibri"/>
      <family val="2"/>
    </font>
    <font>
      <b/>
      <i/>
      <sz val="11"/>
      <color rgb="FFFF0000"/>
      <name val="Calibri"/>
      <family val="2"/>
    </font>
    <font>
      <sz val="10"/>
      <color theme="4" tint="-0.499984740745262"/>
      <name val="Calibri"/>
      <family val="2"/>
    </font>
    <font>
      <b/>
      <sz val="16"/>
      <name val="Times New Roman"/>
      <family val="1"/>
      <scheme val="minor"/>
    </font>
    <font>
      <u/>
      <sz val="10"/>
      <name val="Calibri"/>
      <family val="2"/>
    </font>
    <font>
      <u/>
      <sz val="9.5"/>
      <name val="Calibri"/>
      <family val="2"/>
    </font>
    <font>
      <sz val="8"/>
      <name val="Calibri"/>
      <family val="2"/>
    </font>
    <font>
      <u/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indexed="64"/>
      </bottom>
      <diagonal/>
    </border>
    <border>
      <left/>
      <right/>
      <top style="thin">
        <color theme="4" tint="-0.24994659260841701"/>
      </top>
      <bottom style="thin">
        <color indexed="64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2" borderId="0" xfId="0" applyFill="1"/>
    <xf numFmtId="0" fontId="3" fillId="0" borderId="0" xfId="0" applyFont="1"/>
    <xf numFmtId="0" fontId="10" fillId="0" borderId="1" xfId="0" applyFont="1" applyBorder="1"/>
    <xf numFmtId="0" fontId="9" fillId="0" borderId="3" xfId="0" applyFont="1" applyBorder="1"/>
    <xf numFmtId="0" fontId="9" fillId="0" borderId="2" xfId="0" applyFont="1" applyBorder="1"/>
    <xf numFmtId="0" fontId="10" fillId="0" borderId="1" xfId="0" applyFont="1" applyBorder="1" applyAlignment="1">
      <alignment vertical="top"/>
    </xf>
    <xf numFmtId="0" fontId="7" fillId="0" borderId="3" xfId="0" applyFont="1" applyBorder="1"/>
    <xf numFmtId="0" fontId="7" fillId="0" borderId="4" xfId="0" applyFont="1" applyBorder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14" fontId="0" fillId="0" borderId="0" xfId="0" applyNumberFormat="1" applyAlignment="1">
      <alignment horizontal="center"/>
    </xf>
    <xf numFmtId="0" fontId="1" fillId="0" borderId="0" xfId="0" applyFont="1"/>
    <xf numFmtId="0" fontId="0" fillId="2" borderId="0" xfId="0" applyFill="1" applyAlignment="1">
      <alignment horizontal="right" vertical="center"/>
    </xf>
    <xf numFmtId="0" fontId="1" fillId="2" borderId="0" xfId="0" applyFont="1" applyFill="1" applyAlignment="1">
      <alignment horizontal="right" vertical="center" indent="1"/>
    </xf>
    <xf numFmtId="0" fontId="12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4" fillId="0" borderId="9" xfId="0" applyFont="1" applyBorder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164" fontId="16" fillId="0" borderId="1" xfId="0" applyNumberFormat="1" applyFont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/>
    <xf numFmtId="164" fontId="16" fillId="5" borderId="1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164" fontId="1" fillId="0" borderId="0" xfId="0" applyNumberFormat="1" applyFont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left" vertical="center" shrinkToFit="1"/>
    </xf>
    <xf numFmtId="164" fontId="27" fillId="5" borderId="1" xfId="0" applyNumberFormat="1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left" vertical="center" shrinkToFit="1"/>
    </xf>
    <xf numFmtId="164" fontId="27" fillId="0" borderId="1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 shrinkToFit="1"/>
    </xf>
    <xf numFmtId="164" fontId="33" fillId="5" borderId="1" xfId="0" applyNumberFormat="1" applyFont="1" applyFill="1" applyBorder="1" applyAlignment="1">
      <alignment horizontal="center" vertical="center"/>
    </xf>
    <xf numFmtId="0" fontId="28" fillId="5" borderId="2" xfId="0" applyFont="1" applyFill="1" applyBorder="1" applyAlignment="1">
      <alignment horizontal="left" vertical="center" shrinkToFit="1"/>
    </xf>
    <xf numFmtId="164" fontId="33" fillId="0" borderId="1" xfId="0" applyNumberFormat="1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28" fillId="5" borderId="2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164" fontId="16" fillId="6" borderId="1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 shrinkToFit="1"/>
    </xf>
    <xf numFmtId="164" fontId="27" fillId="6" borderId="1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right" vertical="center" shrinkToFit="1"/>
    </xf>
    <xf numFmtId="0" fontId="31" fillId="6" borderId="2" xfId="0" applyFont="1" applyFill="1" applyBorder="1" applyAlignment="1">
      <alignment horizontal="right" vertical="center" shrinkToFit="1"/>
    </xf>
    <xf numFmtId="0" fontId="31" fillId="5" borderId="2" xfId="0" applyFont="1" applyFill="1" applyBorder="1" applyAlignment="1">
      <alignment horizontal="right" vertical="center" shrinkToFit="1"/>
    </xf>
    <xf numFmtId="0" fontId="31" fillId="0" borderId="2" xfId="0" applyFont="1" applyBorder="1" applyAlignment="1">
      <alignment horizontal="right" vertical="center" shrinkToFit="1"/>
    </xf>
    <xf numFmtId="0" fontId="26" fillId="5" borderId="2" xfId="0" applyFont="1" applyFill="1" applyBorder="1" applyAlignment="1">
      <alignment horizontal="right" vertical="center" shrinkToFit="1"/>
    </xf>
    <xf numFmtId="0" fontId="35" fillId="0" borderId="2" xfId="0" applyFont="1" applyBorder="1" applyAlignment="1">
      <alignment horizontal="right" vertical="center" shrinkToFit="1"/>
    </xf>
    <xf numFmtId="0" fontId="35" fillId="6" borderId="2" xfId="0" applyFont="1" applyFill="1" applyBorder="1" applyAlignment="1">
      <alignment horizontal="right" vertical="center" shrinkToFit="1"/>
    </xf>
    <xf numFmtId="0" fontId="35" fillId="5" borderId="2" xfId="0" applyFont="1" applyFill="1" applyBorder="1" applyAlignment="1">
      <alignment horizontal="right" vertical="center" shrinkToFit="1"/>
    </xf>
    <xf numFmtId="0" fontId="35" fillId="0" borderId="2" xfId="0" applyFont="1" applyBorder="1" applyAlignment="1">
      <alignment horizontal="center" vertical="center" shrinkToFit="1"/>
    </xf>
    <xf numFmtId="164" fontId="36" fillId="5" borderId="1" xfId="0" applyNumberFormat="1" applyFont="1" applyFill="1" applyBorder="1" applyAlignment="1">
      <alignment horizontal="center" vertical="center"/>
    </xf>
    <xf numFmtId="164" fontId="36" fillId="0" borderId="1" xfId="0" applyNumberFormat="1" applyFont="1" applyBorder="1" applyAlignment="1">
      <alignment horizontal="center" vertical="center"/>
    </xf>
    <xf numFmtId="0" fontId="2" fillId="0" borderId="0" xfId="1" applyAlignment="1" applyProtection="1">
      <alignment horizontal="left"/>
    </xf>
    <xf numFmtId="0" fontId="4" fillId="0" borderId="0" xfId="0" applyFont="1" applyAlignment="1">
      <alignment horizontal="left"/>
    </xf>
    <xf numFmtId="0" fontId="28" fillId="5" borderId="6" xfId="0" applyFont="1" applyFill="1" applyBorder="1" applyAlignment="1">
      <alignment horizontal="center" vertical="center"/>
    </xf>
    <xf numFmtId="0" fontId="28" fillId="5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28" fillId="5" borderId="4" xfId="0" applyFont="1" applyFill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2" fillId="0" borderId="3" xfId="1" applyFont="1" applyBorder="1" applyAlignment="1" applyProtection="1">
      <alignment horizontal="center"/>
    </xf>
    <xf numFmtId="0" fontId="23" fillId="0" borderId="3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/>
    </xf>
    <xf numFmtId="0" fontId="28" fillId="6" borderId="8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37" fillId="0" borderId="4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5" xfId="0" applyFont="1" applyBorder="1" applyAlignment="1">
      <alignment horizontal="center"/>
    </xf>
    <xf numFmtId="0" fontId="24" fillId="0" borderId="0" xfId="0" applyFont="1" applyAlignment="1">
      <alignment horizontal="center"/>
    </xf>
    <xf numFmtId="165" fontId="24" fillId="0" borderId="0" xfId="0" applyNumberFormat="1" applyFont="1" applyAlignment="1">
      <alignment horizontal="center"/>
    </xf>
    <xf numFmtId="166" fontId="11" fillId="3" borderId="10" xfId="0" applyNumberFormat="1" applyFont="1" applyFill="1" applyBorder="1" applyAlignment="1">
      <alignment horizontal="center" vertical="center"/>
    </xf>
    <xf numFmtId="166" fontId="11" fillId="3" borderId="11" xfId="0" applyNumberFormat="1" applyFont="1" applyFill="1" applyBorder="1" applyAlignment="1">
      <alignment horizontal="center" vertical="center"/>
    </xf>
    <xf numFmtId="166" fontId="11" fillId="3" borderId="12" xfId="0" applyNumberFormat="1" applyFont="1" applyFill="1" applyBorder="1" applyAlignment="1">
      <alignment horizontal="center" vertical="center"/>
    </xf>
    <xf numFmtId="0" fontId="29" fillId="6" borderId="4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5" fillId="7" borderId="14" xfId="0" applyFont="1" applyFill="1" applyBorder="1" applyAlignment="1">
      <alignment horizontal="center" vertical="center"/>
    </xf>
    <xf numFmtId="0" fontId="25" fillId="7" borderId="16" xfId="0" applyFont="1" applyFill="1" applyBorder="1" applyAlignment="1">
      <alignment horizontal="center" vertical="center"/>
    </xf>
    <xf numFmtId="0" fontId="30" fillId="5" borderId="4" xfId="0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30" fillId="6" borderId="14" xfId="0" applyFont="1" applyFill="1" applyBorder="1" applyAlignment="1">
      <alignment horizontal="center" vertical="center"/>
    </xf>
    <xf numFmtId="0" fontId="30" fillId="6" borderId="15" xfId="0" applyFont="1" applyFill="1" applyBorder="1" applyAlignment="1">
      <alignment horizontal="center" vertical="center"/>
    </xf>
    <xf numFmtId="0" fontId="30" fillId="6" borderId="16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0" fontId="30" fillId="5" borderId="8" xfId="0" applyFont="1" applyFill="1" applyBorder="1" applyAlignment="1">
      <alignment horizontal="center" vertical="center"/>
    </xf>
    <xf numFmtId="0" fontId="28" fillId="7" borderId="6" xfId="0" applyFont="1" applyFill="1" applyBorder="1" applyAlignment="1">
      <alignment horizontal="center" vertical="center"/>
    </xf>
    <xf numFmtId="0" fontId="28" fillId="7" borderId="8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28" fillId="7" borderId="2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28" fillId="5" borderId="6" xfId="0" applyFont="1" applyFill="1" applyBorder="1" applyAlignment="1">
      <alignment horizontal="left" vertical="center"/>
    </xf>
    <xf numFmtId="0" fontId="28" fillId="5" borderId="8" xfId="0" applyFont="1" applyFill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28" fillId="5" borderId="4" xfId="0" applyFont="1" applyFill="1" applyBorder="1" applyAlignment="1">
      <alignment horizontal="left" vertical="center"/>
    </xf>
    <xf numFmtId="0" fontId="28" fillId="5" borderId="5" xfId="0" applyFont="1" applyFill="1" applyBorder="1" applyAlignment="1">
      <alignment horizontal="left" vertical="center"/>
    </xf>
    <xf numFmtId="0" fontId="34" fillId="6" borderId="14" xfId="0" applyFont="1" applyFill="1" applyBorder="1" applyAlignment="1">
      <alignment horizontal="center" vertical="center"/>
    </xf>
    <xf numFmtId="0" fontId="34" fillId="6" borderId="15" xfId="0" applyFont="1" applyFill="1" applyBorder="1" applyAlignment="1">
      <alignment horizontal="center" vertical="center"/>
    </xf>
    <xf numFmtId="0" fontId="34" fillId="6" borderId="1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35" fillId="5" borderId="4" xfId="0" applyFont="1" applyFill="1" applyBorder="1" applyAlignment="1">
      <alignment horizontal="center" vertical="center"/>
    </xf>
    <xf numFmtId="0" fontId="35" fillId="5" borderId="5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right" vertical="center"/>
    </xf>
    <xf numFmtId="0" fontId="35" fillId="0" borderId="5" xfId="0" applyFont="1" applyBorder="1" applyAlignment="1">
      <alignment horizontal="right" vertical="center"/>
    </xf>
    <xf numFmtId="0" fontId="39" fillId="5" borderId="4" xfId="0" applyFont="1" applyFill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4" fillId="5" borderId="14" xfId="0" applyFont="1" applyFill="1" applyBorder="1" applyAlignment="1">
      <alignment horizontal="center" vertical="center"/>
    </xf>
    <xf numFmtId="0" fontId="34" fillId="5" borderId="15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5" fillId="6" borderId="4" xfId="0" applyFont="1" applyFill="1" applyBorder="1" applyAlignment="1">
      <alignment horizontal="right" vertical="center"/>
    </xf>
    <xf numFmtId="0" fontId="35" fillId="6" borderId="5" xfId="0" applyFont="1" applyFill="1" applyBorder="1" applyAlignment="1">
      <alignment horizontal="right" vertical="center"/>
    </xf>
    <xf numFmtId="0" fontId="40" fillId="0" borderId="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25" fillId="7" borderId="6" xfId="0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left" vertical="center"/>
    </xf>
    <xf numFmtId="0" fontId="28" fillId="6" borderId="8" xfId="0" applyFont="1" applyFill="1" applyBorder="1" applyAlignment="1">
      <alignment horizontal="left" vertical="center"/>
    </xf>
    <xf numFmtId="0" fontId="28" fillId="6" borderId="4" xfId="0" applyFont="1" applyFill="1" applyBorder="1" applyAlignment="1">
      <alignment horizontal="left" vertical="center"/>
    </xf>
    <xf numFmtId="0" fontId="28" fillId="6" borderId="5" xfId="0" applyFont="1" applyFill="1" applyBorder="1" applyAlignment="1">
      <alignment horizontal="left" vertical="center"/>
    </xf>
    <xf numFmtId="0" fontId="30" fillId="6" borderId="14" xfId="0" applyFont="1" applyFill="1" applyBorder="1" applyAlignment="1">
      <alignment horizontal="left" vertical="center"/>
    </xf>
    <xf numFmtId="0" fontId="30" fillId="6" borderId="15" xfId="0" applyFont="1" applyFill="1" applyBorder="1" applyAlignment="1">
      <alignment horizontal="left" vertical="center"/>
    </xf>
    <xf numFmtId="0" fontId="30" fillId="6" borderId="16" xfId="0" applyFont="1" applyFill="1" applyBorder="1" applyAlignment="1">
      <alignment horizontal="left" vertical="center"/>
    </xf>
    <xf numFmtId="0" fontId="30" fillId="5" borderId="14" xfId="0" applyFont="1" applyFill="1" applyBorder="1" applyAlignment="1">
      <alignment horizontal="center" vertical="center"/>
    </xf>
    <xf numFmtId="0" fontId="30" fillId="5" borderId="15" xfId="0" applyFont="1" applyFill="1" applyBorder="1" applyAlignment="1">
      <alignment horizontal="center" vertical="center"/>
    </xf>
    <xf numFmtId="0" fontId="30" fillId="5" borderId="16" xfId="0" applyFont="1" applyFill="1" applyBorder="1" applyAlignment="1">
      <alignment horizontal="center" vertical="center"/>
    </xf>
    <xf numFmtId="0" fontId="29" fillId="6" borderId="14" xfId="0" applyFont="1" applyFill="1" applyBorder="1" applyAlignment="1">
      <alignment horizontal="center" vertical="center"/>
    </xf>
    <xf numFmtId="0" fontId="29" fillId="6" borderId="15" xfId="0" applyFont="1" applyFill="1" applyBorder="1" applyAlignment="1">
      <alignment horizontal="center" vertical="center"/>
    </xf>
    <xf numFmtId="0" fontId="29" fillId="6" borderId="16" xfId="0" applyFont="1" applyFill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5.emf"/><Relationship Id="rId1" Type="http://schemas.openxmlformats.org/officeDocument/2006/relationships/image" Target="../media/image34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9.emf"/><Relationship Id="rId1" Type="http://schemas.openxmlformats.org/officeDocument/2006/relationships/image" Target="../media/image38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3.emf"/><Relationship Id="rId1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0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18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7.emf"/><Relationship Id="rId1" Type="http://schemas.openxmlformats.org/officeDocument/2006/relationships/image" Target="../media/image26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1.emf"/><Relationship Id="rId1" Type="http://schemas.openxmlformats.org/officeDocument/2006/relationships/image" Target="../media/image30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7.emf"/><Relationship Id="rId1" Type="http://schemas.openxmlformats.org/officeDocument/2006/relationships/image" Target="../media/image36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1.emf"/><Relationship Id="rId1" Type="http://schemas.openxmlformats.org/officeDocument/2006/relationships/image" Target="../media/image40.emf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5.emf"/><Relationship Id="rId1" Type="http://schemas.openxmlformats.org/officeDocument/2006/relationships/image" Target="../media/image44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1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1.emf"/><Relationship Id="rId1" Type="http://schemas.openxmlformats.org/officeDocument/2006/relationships/image" Target="../media/image20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image" Target="../media/image24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9.emf"/><Relationship Id="rId1" Type="http://schemas.openxmlformats.org/officeDocument/2006/relationships/image" Target="../media/image28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3.emf"/><Relationship Id="rId1" Type="http://schemas.openxmlformats.org/officeDocument/2006/relationships/image" Target="../media/image3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183880</xdr:rowOff>
    </xdr:from>
    <xdr:to>
      <xdr:col>20</xdr:col>
      <xdr:colOff>199465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183880"/>
          <a:ext cx="1294840" cy="29237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38</xdr:row>
          <xdr:rowOff>14569</xdr:rowOff>
        </xdr:from>
        <xdr:to>
          <xdr:col>7</xdr:col>
          <xdr:colOff>230841</xdr:colOff>
          <xdr:row>43</xdr:row>
          <xdr:rowOff>43144</xdr:rowOff>
        </xdr:to>
        <xdr:pic>
          <xdr:nvPicPr>
            <xdr:cNvPr id="8" name="Picture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7:$V$54" spid="_x0000_s142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640666" y="7529794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417846</xdr:colOff>
          <xdr:row>38</xdr:row>
          <xdr:rowOff>14569</xdr:rowOff>
        </xdr:from>
        <xdr:to>
          <xdr:col>9</xdr:col>
          <xdr:colOff>732171</xdr:colOff>
          <xdr:row>43</xdr:row>
          <xdr:rowOff>43144</xdr:rowOff>
        </xdr:to>
        <xdr:pic>
          <xdr:nvPicPr>
            <xdr:cNvPr id="9" name="Picture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7:$V$64" spid="_x0000_s142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361196" y="7529794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34</xdr:row>
          <xdr:rowOff>14568</xdr:rowOff>
        </xdr:from>
        <xdr:to>
          <xdr:col>7</xdr:col>
          <xdr:colOff>230841</xdr:colOff>
          <xdr:row>40</xdr:row>
          <xdr:rowOff>52668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9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V$50" spid="_x0000_s2491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40666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427371</xdr:colOff>
          <xdr:row>34</xdr:row>
          <xdr:rowOff>14568</xdr:rowOff>
        </xdr:from>
        <xdr:to>
          <xdr:col>9</xdr:col>
          <xdr:colOff>741696</xdr:colOff>
          <xdr:row>40</xdr:row>
          <xdr:rowOff>52668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9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3:$V$60" spid="_x0000_s2492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370721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34</xdr:row>
          <xdr:rowOff>14568</xdr:rowOff>
        </xdr:from>
        <xdr:to>
          <xdr:col>7</xdr:col>
          <xdr:colOff>230841</xdr:colOff>
          <xdr:row>39</xdr:row>
          <xdr:rowOff>138393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A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V$50" spid="_x0000_s2594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40666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427371</xdr:colOff>
          <xdr:row>34</xdr:row>
          <xdr:rowOff>14568</xdr:rowOff>
        </xdr:from>
        <xdr:to>
          <xdr:col>9</xdr:col>
          <xdr:colOff>741696</xdr:colOff>
          <xdr:row>39</xdr:row>
          <xdr:rowOff>138393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A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3:$V$60" spid="_x0000_s2594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370721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34</xdr:row>
          <xdr:rowOff>14568</xdr:rowOff>
        </xdr:from>
        <xdr:to>
          <xdr:col>7</xdr:col>
          <xdr:colOff>230841</xdr:colOff>
          <xdr:row>40</xdr:row>
          <xdr:rowOff>52668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B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V$50" spid="_x0000_s269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40666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427371</xdr:colOff>
          <xdr:row>34</xdr:row>
          <xdr:rowOff>14568</xdr:rowOff>
        </xdr:from>
        <xdr:to>
          <xdr:col>9</xdr:col>
          <xdr:colOff>741696</xdr:colOff>
          <xdr:row>40</xdr:row>
          <xdr:rowOff>52668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B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3:$V$60" spid="_x0000_s2696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370721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34</xdr:row>
          <xdr:rowOff>14568</xdr:rowOff>
        </xdr:from>
        <xdr:to>
          <xdr:col>7</xdr:col>
          <xdr:colOff>230841</xdr:colOff>
          <xdr:row>39</xdr:row>
          <xdr:rowOff>138393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V$50" spid="_x0000_s343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40666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427371</xdr:colOff>
          <xdr:row>34</xdr:row>
          <xdr:rowOff>14568</xdr:rowOff>
        </xdr:from>
        <xdr:to>
          <xdr:col>9</xdr:col>
          <xdr:colOff>741696</xdr:colOff>
          <xdr:row>39</xdr:row>
          <xdr:rowOff>138393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3:$V$60" spid="_x0000_s343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370721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34</xdr:row>
          <xdr:rowOff>14568</xdr:rowOff>
        </xdr:from>
        <xdr:to>
          <xdr:col>7</xdr:col>
          <xdr:colOff>230841</xdr:colOff>
          <xdr:row>40</xdr:row>
          <xdr:rowOff>52668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V$50" spid="_x0000_s1775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40666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427371</xdr:colOff>
          <xdr:row>34</xdr:row>
          <xdr:rowOff>14568</xdr:rowOff>
        </xdr:from>
        <xdr:to>
          <xdr:col>9</xdr:col>
          <xdr:colOff>741696</xdr:colOff>
          <xdr:row>40</xdr:row>
          <xdr:rowOff>52668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3:$V$60" spid="_x0000_s1775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370721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34</xdr:row>
          <xdr:rowOff>14568</xdr:rowOff>
        </xdr:from>
        <xdr:to>
          <xdr:col>7</xdr:col>
          <xdr:colOff>230841</xdr:colOff>
          <xdr:row>40</xdr:row>
          <xdr:rowOff>52668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V$50" spid="_x0000_s1877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40666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427371</xdr:colOff>
          <xdr:row>34</xdr:row>
          <xdr:rowOff>14568</xdr:rowOff>
        </xdr:from>
        <xdr:to>
          <xdr:col>9</xdr:col>
          <xdr:colOff>741696</xdr:colOff>
          <xdr:row>40</xdr:row>
          <xdr:rowOff>52668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3:$V$60" spid="_x0000_s1877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370721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34</xdr:row>
          <xdr:rowOff>14568</xdr:rowOff>
        </xdr:from>
        <xdr:to>
          <xdr:col>7</xdr:col>
          <xdr:colOff>230841</xdr:colOff>
          <xdr:row>39</xdr:row>
          <xdr:rowOff>138393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V$50" spid="_x0000_s1979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40666" y="67677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427371</xdr:colOff>
          <xdr:row>34</xdr:row>
          <xdr:rowOff>14568</xdr:rowOff>
        </xdr:from>
        <xdr:to>
          <xdr:col>9</xdr:col>
          <xdr:colOff>741696</xdr:colOff>
          <xdr:row>39</xdr:row>
          <xdr:rowOff>138393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3:$V$60" spid="_x0000_s1980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370721" y="67677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34</xdr:row>
          <xdr:rowOff>14568</xdr:rowOff>
        </xdr:from>
        <xdr:to>
          <xdr:col>7</xdr:col>
          <xdr:colOff>230841</xdr:colOff>
          <xdr:row>39</xdr:row>
          <xdr:rowOff>138393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V$50" spid="_x0000_s2082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40666" y="62343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427371</xdr:colOff>
          <xdr:row>34</xdr:row>
          <xdr:rowOff>14568</xdr:rowOff>
        </xdr:from>
        <xdr:to>
          <xdr:col>9</xdr:col>
          <xdr:colOff>741696</xdr:colOff>
          <xdr:row>39</xdr:row>
          <xdr:rowOff>138393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5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3:$V$60" spid="_x0000_s2082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370721" y="62343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34</xdr:row>
          <xdr:rowOff>14568</xdr:rowOff>
        </xdr:from>
        <xdr:to>
          <xdr:col>7</xdr:col>
          <xdr:colOff>230841</xdr:colOff>
          <xdr:row>40</xdr:row>
          <xdr:rowOff>52668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V$50" spid="_x0000_s2184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40666" y="682494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427371</xdr:colOff>
          <xdr:row>34</xdr:row>
          <xdr:rowOff>14568</xdr:rowOff>
        </xdr:from>
        <xdr:to>
          <xdr:col>9</xdr:col>
          <xdr:colOff>741696</xdr:colOff>
          <xdr:row>40</xdr:row>
          <xdr:rowOff>52668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6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3:$V$60" spid="_x0000_s2184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370721" y="682494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34</xdr:row>
          <xdr:rowOff>14568</xdr:rowOff>
        </xdr:from>
        <xdr:to>
          <xdr:col>7</xdr:col>
          <xdr:colOff>230841</xdr:colOff>
          <xdr:row>40</xdr:row>
          <xdr:rowOff>52668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V$50" spid="_x0000_s2287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40666" y="66534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427371</xdr:colOff>
          <xdr:row>34</xdr:row>
          <xdr:rowOff>14568</xdr:rowOff>
        </xdr:from>
        <xdr:to>
          <xdr:col>9</xdr:col>
          <xdr:colOff>741696</xdr:colOff>
          <xdr:row>40</xdr:row>
          <xdr:rowOff>52668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7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3:$V$60" spid="_x0000_s2287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370721" y="66534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202266</xdr:colOff>
          <xdr:row>34</xdr:row>
          <xdr:rowOff>14568</xdr:rowOff>
        </xdr:from>
        <xdr:to>
          <xdr:col>7</xdr:col>
          <xdr:colOff>230841</xdr:colOff>
          <xdr:row>40</xdr:row>
          <xdr:rowOff>52668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0000000-0008-0000-08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V$50" spid="_x0000_s2389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40666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427371</xdr:colOff>
          <xdr:row>34</xdr:row>
          <xdr:rowOff>14568</xdr:rowOff>
        </xdr:from>
        <xdr:to>
          <xdr:col>9</xdr:col>
          <xdr:colOff>741696</xdr:colOff>
          <xdr:row>40</xdr:row>
          <xdr:rowOff>52668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00000000-0008-0000-08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53:$V$60" spid="_x0000_s2389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370721" y="6729693"/>
              <a:ext cx="1533525" cy="1009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Times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academic-calendar.html" TargetMode="External"/><Relationship Id="rId1" Type="http://schemas.openxmlformats.org/officeDocument/2006/relationships/hyperlink" Target="https://www.vertex42.com/calendars/academic-calendar.html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vertex42.com/calendars/academic-calendar.html" TargetMode="External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ertex42.com/calendars/academic-calendar.html" TargetMode="External"/><Relationship Id="rId4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vertex42.com/calendars/academic-calendar.html" TargetMode="External"/><Relationship Id="rId4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calendars/academic-calendar.html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calendars/academic-calendar.html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vertex42.com/calendars/academic-calendar.html" TargetMode="Externa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vertex42.com/calendars/academic-calendar.html" TargetMode="Externa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vertex42.com/calendars/academic-calendar.html" TargetMode="Externa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vertex42.com/calendars/academic-calendar.html" TargetMode="Externa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vertex42.com/calendars/academic-calendar.html" TargetMode="Externa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vertex42.com/calendars/academic-calendar.html" TargetMode="Externa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4"/>
  <sheetViews>
    <sheetView showGridLines="0" topLeftCell="A21" zoomScaleNormal="100" workbookViewId="0">
      <selection activeCell="E11" sqref="E11:F11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24.75" customHeight="1" x14ac:dyDescent="0.2">
      <c r="A1" s="28" t="s">
        <v>1</v>
      </c>
      <c r="B1" s="20"/>
      <c r="C1" s="20"/>
      <c r="D1" s="3"/>
      <c r="E1" s="3"/>
      <c r="F1" s="20"/>
      <c r="G1" s="20"/>
      <c r="H1" s="20"/>
      <c r="I1" s="20"/>
      <c r="J1" s="3"/>
      <c r="K1" s="21"/>
      <c r="L1" s="3"/>
      <c r="M1" s="22"/>
      <c r="N1" s="23"/>
    </row>
    <row r="2" spans="1:2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4" x14ac:dyDescent="0.2">
      <c r="A3" s="3"/>
      <c r="B3" s="18"/>
      <c r="C3" s="25" t="s">
        <v>4</v>
      </c>
      <c r="D3" s="24">
        <v>2025</v>
      </c>
      <c r="E3" s="3"/>
      <c r="F3" s="3"/>
      <c r="G3" s="25" t="s">
        <v>16</v>
      </c>
      <c r="H3" s="24">
        <v>7</v>
      </c>
      <c r="I3" s="3"/>
      <c r="J3" s="3"/>
      <c r="K3" s="25" t="s">
        <v>5</v>
      </c>
      <c r="L3" s="24">
        <v>1</v>
      </c>
      <c r="M3" s="26" t="s">
        <v>3</v>
      </c>
      <c r="N3" s="19"/>
      <c r="P3" s="64" t="s">
        <v>21</v>
      </c>
      <c r="Q3" s="64"/>
      <c r="R3" s="64"/>
      <c r="S3" s="64"/>
      <c r="T3" s="64"/>
      <c r="U3" s="64"/>
      <c r="V3" s="64"/>
      <c r="W3" s="64"/>
      <c r="X3" s="64"/>
    </row>
    <row r="4" spans="1:24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P4" s="63" t="s">
        <v>1</v>
      </c>
      <c r="Q4" s="63"/>
      <c r="R4" s="63"/>
      <c r="S4" s="63"/>
      <c r="T4" s="63"/>
      <c r="U4" s="63"/>
      <c r="V4" s="63"/>
      <c r="W4" s="63"/>
      <c r="X4" s="63"/>
    </row>
    <row r="5" spans="1:24" ht="46.5" x14ac:dyDescent="0.7">
      <c r="A5" s="95" t="s">
        <v>22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24" s="1" customFormat="1" ht="54" customHeight="1" x14ac:dyDescent="0.7">
      <c r="A6" s="96" t="str">
        <f>UPPER(TEXT(B7,"mmmm yyyy"))</f>
        <v>JULY 2025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P6" s="4"/>
    </row>
    <row r="7" spans="1:24" hidden="1" x14ac:dyDescent="0.2">
      <c r="A7" s="17" t="s">
        <v>2</v>
      </c>
      <c r="B7" s="16">
        <f>DATE(D3,H3,1)</f>
        <v>45839</v>
      </c>
      <c r="O7" s="1"/>
    </row>
    <row r="8" spans="1:24" s="1" customFormat="1" ht="15.75" x14ac:dyDescent="0.2">
      <c r="A8" s="97">
        <f>A15</f>
        <v>45844</v>
      </c>
      <c r="B8" s="98"/>
      <c r="C8" s="98">
        <f>C15</f>
        <v>45845</v>
      </c>
      <c r="D8" s="98"/>
      <c r="E8" s="98">
        <f>E15</f>
        <v>45846</v>
      </c>
      <c r="F8" s="98"/>
      <c r="G8" s="98">
        <f>G15</f>
        <v>45847</v>
      </c>
      <c r="H8" s="98"/>
      <c r="I8" s="98">
        <f>I15</f>
        <v>45848</v>
      </c>
      <c r="J8" s="98"/>
      <c r="K8" s="98">
        <f>K15</f>
        <v>45849</v>
      </c>
      <c r="L8" s="98"/>
      <c r="M8" s="98">
        <f>M15</f>
        <v>45850</v>
      </c>
      <c r="N8" s="99"/>
      <c r="P8" s="31" t="s">
        <v>6</v>
      </c>
    </row>
    <row r="9" spans="1:24" s="1" customFormat="1" ht="18.75" x14ac:dyDescent="0.2">
      <c r="A9" s="38" t="str">
        <f>IF(WEEKDAY($B$7,1)=startday,$B$7,"")</f>
        <v/>
      </c>
      <c r="B9" s="39" t="str">
        <f>IF(A9="","",IFERROR(INDEX(#REF!,MATCH(A9,#REF!,0)),""))</f>
        <v/>
      </c>
      <c r="C9" s="40" t="str">
        <f>IF(A9="",IF(WEEKDAY(B7,1)=MOD(startday,7)+1,$B$7,""),A9+1)</f>
        <v/>
      </c>
      <c r="D9" s="37" t="str">
        <f>IF(C9="","",IFERROR(INDEX(#REF!,MATCH(C9,#REF!,0)),""))</f>
        <v/>
      </c>
      <c r="E9" s="40">
        <f>IF(C9="",IF(WEEKDAY($B$7,1)=MOD(startday+1,7)+1,$B$7,""),C9+1)</f>
        <v>45839</v>
      </c>
      <c r="F9" s="37" t="str">
        <f>IF(E9="","",IFERROR(INDEX(#REF!,MATCH(E9,#REF!,0)),""))</f>
        <v/>
      </c>
      <c r="G9" s="40">
        <f>IF(E9="",IF(WEEKDAY($B$7,1)=MOD(startday+2,7)+1,$B$7,""),E9+1)</f>
        <v>45840</v>
      </c>
      <c r="H9" s="37" t="str">
        <f>IF(G9="","",IFERROR(INDEX(#REF!,MATCH(G9,#REF!,0)),""))</f>
        <v/>
      </c>
      <c r="I9" s="38">
        <f>IF(G9="",IF(WEEKDAY($B$7,1)=MOD(startday+3,7)+1,$B$7,""),G9+1)</f>
        <v>45841</v>
      </c>
      <c r="J9" s="39" t="str">
        <f>IF(I9="","",IFERROR(INDEX(#REF!,MATCH(I9,#REF!,0)),""))</f>
        <v/>
      </c>
      <c r="K9" s="51">
        <f>IF(I9="",IF(WEEKDAY($B$7,1)=MOD(startday+4,7)+1,$B$7,""),I9+1)</f>
        <v>45842</v>
      </c>
      <c r="L9" s="53" t="s">
        <v>172</v>
      </c>
      <c r="M9" s="38">
        <f>IF(K9="",IF(WEEKDAY($B$7,1)=MOD(startday+5,7)+1,$B$7,""),K9+1)</f>
        <v>45843</v>
      </c>
      <c r="N9" s="39" t="str">
        <f>IF(M9="","",IFERROR(INDEX(#REF!,MATCH(M9,#REF!,0)),""))</f>
        <v/>
      </c>
      <c r="P9" s="29" t="s">
        <v>8</v>
      </c>
    </row>
    <row r="10" spans="1:24" s="1" customFormat="1" x14ac:dyDescent="0.2">
      <c r="A10" s="70" t="str">
        <f>IF(A9="","",IFERROR(INDEX(#REF!,MATCH(A9,#REF!,0)),""))</f>
        <v/>
      </c>
      <c r="B10" s="71"/>
      <c r="C10" s="84" t="str">
        <f>IF(C9="","",IFERROR(INDEX(#REF!,MATCH(C9,#REF!,0)),""))</f>
        <v/>
      </c>
      <c r="D10" s="85"/>
      <c r="E10" s="84"/>
      <c r="F10" s="85"/>
      <c r="G10" s="84" t="str">
        <f>IF(G9="","",IFERROR(INDEX(#REF!,MATCH(G9,#REF!,0)),""))</f>
        <v/>
      </c>
      <c r="H10" s="85"/>
      <c r="I10" s="100" t="s">
        <v>23</v>
      </c>
      <c r="J10" s="101"/>
      <c r="K10" s="100" t="s">
        <v>23</v>
      </c>
      <c r="L10" s="101"/>
      <c r="M10" s="70" t="str">
        <f>IF(M9="","",IFERROR(INDEX(#REF!,MATCH(M9,#REF!,0)),""))</f>
        <v/>
      </c>
      <c r="N10" s="71"/>
    </row>
    <row r="11" spans="1:24" s="1" customFormat="1" x14ac:dyDescent="0.2">
      <c r="A11" s="70" t="str">
        <f>IF(A9="","",IFERROR(INDEX(#REF!,MATCH(A9,#REF!,0)),""))</f>
        <v/>
      </c>
      <c r="B11" s="71"/>
      <c r="C11" s="84" t="str">
        <f>IF(C9="","",IFERROR(INDEX(#REF!,MATCH(C9,#REF!,0)),""))</f>
        <v/>
      </c>
      <c r="D11" s="85"/>
      <c r="E11" s="84" t="str">
        <f>IF(E9="","",IFERROR(INDEX(#REF!,MATCH(E9,#REF!,0)),""))</f>
        <v/>
      </c>
      <c r="F11" s="85"/>
      <c r="G11" s="84" t="str">
        <f>IF(G9="","",IFERROR(INDEX(#REF!,MATCH(G9,#REF!,0)),""))</f>
        <v/>
      </c>
      <c r="H11" s="85"/>
      <c r="I11" s="70" t="str">
        <f>IF(I9="","",IFERROR(INDEX(#REF!,MATCH(I9,#REF!,0)),""))</f>
        <v/>
      </c>
      <c r="J11" s="71"/>
      <c r="K11" s="100"/>
      <c r="L11" s="101"/>
      <c r="M11" s="70" t="str">
        <f>IF(M9="","",IFERROR(INDEX(#REF!,MATCH(M9,#REF!,0)),""))</f>
        <v/>
      </c>
      <c r="N11" s="71"/>
      <c r="P11" s="30" t="s">
        <v>7</v>
      </c>
    </row>
    <row r="12" spans="1:24" s="1" customFormat="1" x14ac:dyDescent="0.2">
      <c r="A12" s="70" t="s">
        <v>0</v>
      </c>
      <c r="B12" s="71"/>
      <c r="C12" s="84" t="s">
        <v>0</v>
      </c>
      <c r="D12" s="85"/>
      <c r="E12" s="84" t="s">
        <v>0</v>
      </c>
      <c r="F12" s="85"/>
      <c r="G12" s="84" t="s">
        <v>0</v>
      </c>
      <c r="H12" s="85"/>
      <c r="I12" s="70" t="s">
        <v>0</v>
      </c>
      <c r="J12" s="71"/>
      <c r="K12" s="90" t="s">
        <v>0</v>
      </c>
      <c r="L12" s="91"/>
      <c r="M12" s="70" t="s">
        <v>0</v>
      </c>
      <c r="N12" s="71"/>
      <c r="P12" s="29" t="s">
        <v>17</v>
      </c>
    </row>
    <row r="13" spans="1:24" s="1" customFormat="1" x14ac:dyDescent="0.2">
      <c r="A13" s="70" t="s">
        <v>0</v>
      </c>
      <c r="B13" s="71"/>
      <c r="C13" s="84" t="s">
        <v>0</v>
      </c>
      <c r="D13" s="85"/>
      <c r="E13" s="84" t="s">
        <v>0</v>
      </c>
      <c r="F13" s="85"/>
      <c r="G13" s="84" t="s">
        <v>0</v>
      </c>
      <c r="H13" s="85"/>
      <c r="I13" s="70" t="s">
        <v>0</v>
      </c>
      <c r="J13" s="71"/>
      <c r="K13" s="90" t="s">
        <v>0</v>
      </c>
      <c r="L13" s="91"/>
      <c r="M13" s="70" t="s">
        <v>0</v>
      </c>
      <c r="N13" s="71"/>
      <c r="P13" s="29" t="s">
        <v>18</v>
      </c>
    </row>
    <row r="14" spans="1:24" s="2" customFormat="1" x14ac:dyDescent="0.2">
      <c r="A14" s="65" t="s">
        <v>0</v>
      </c>
      <c r="B14" s="66"/>
      <c r="C14" s="82" t="s">
        <v>0</v>
      </c>
      <c r="D14" s="83"/>
      <c r="E14" s="82" t="s">
        <v>0</v>
      </c>
      <c r="F14" s="83"/>
      <c r="G14" s="82" t="s">
        <v>0</v>
      </c>
      <c r="H14" s="83"/>
      <c r="I14" s="65" t="s">
        <v>0</v>
      </c>
      <c r="J14" s="66"/>
      <c r="K14" s="88" t="s">
        <v>0</v>
      </c>
      <c r="L14" s="89"/>
      <c r="M14" s="65" t="s">
        <v>0</v>
      </c>
      <c r="N14" s="66"/>
      <c r="O14" s="1"/>
      <c r="P14" s="29" t="s">
        <v>19</v>
      </c>
    </row>
    <row r="15" spans="1:24" s="1" customFormat="1" ht="18.75" x14ac:dyDescent="0.2">
      <c r="A15" s="38">
        <f>IF(M9="","",IF(MONTH(M9+1)&lt;&gt;MONTH(M9),"",M9+1))</f>
        <v>45844</v>
      </c>
      <c r="B15" s="39" t="str">
        <f>IF(A15="","",IFERROR(INDEX(#REF!,MATCH(A15,#REF!,0)),""))</f>
        <v/>
      </c>
      <c r="C15" s="40">
        <f>IF(A15="","",IF(MONTH(A15+1)&lt;&gt;MONTH(A15),"",A15+1))</f>
        <v>45845</v>
      </c>
      <c r="D15" s="37" t="str">
        <f>IF(C15="","",IFERROR(INDEX(#REF!,MATCH(C15,#REF!,0)),""))</f>
        <v/>
      </c>
      <c r="E15" s="40">
        <f>IF(C15="","",IF(MONTH(C15+1)&lt;&gt;MONTH(C15),"",C15+1))</f>
        <v>45846</v>
      </c>
      <c r="F15" s="37" t="str">
        <f>IF(E15="","",IFERROR(INDEX(#REF!,MATCH(E15,#REF!,0)),""))</f>
        <v/>
      </c>
      <c r="G15" s="40">
        <f>IF(E15="","",IF(MONTH(E15+1)&lt;&gt;MONTH(E15),"",E15+1))</f>
        <v>45847</v>
      </c>
      <c r="H15" s="37" t="str">
        <f>IF(G15="","",IFERROR(INDEX(#REF!,MATCH(G15,#REF!,0)),""))</f>
        <v/>
      </c>
      <c r="I15" s="40">
        <f>IF(G15="","",IF(MONTH(G15+1)&lt;&gt;MONTH(G15),"",G15+1))</f>
        <v>45848</v>
      </c>
      <c r="J15" s="37" t="str">
        <f>IF(I15="","",IFERROR(INDEX(#REF!,MATCH(I15,#REF!,0)),""))</f>
        <v/>
      </c>
      <c r="K15" s="40">
        <f>IF(I15="","",IF(MONTH(I15+1)&lt;&gt;MONTH(I15),"",I15+1))</f>
        <v>45849</v>
      </c>
      <c r="L15" s="37" t="str">
        <f>IF(K15="","",IFERROR(INDEX(#REF!,MATCH(K15,#REF!,0)),""))</f>
        <v/>
      </c>
      <c r="M15" s="38">
        <f>IF(K15="","",IF(MONTH(K15+1)&lt;&gt;MONTH(K15),"",K15+1))</f>
        <v>45850</v>
      </c>
      <c r="N15" s="39" t="str">
        <f>IF(M15="","",IFERROR(INDEX(#REF!,MATCH(M15,#REF!,0)),""))</f>
        <v/>
      </c>
    </row>
    <row r="16" spans="1:24" s="1" customFormat="1" x14ac:dyDescent="0.2">
      <c r="A16" s="70" t="str">
        <f>IF(A15="","",IFERROR(INDEX(#REF!,MATCH(A15,#REF!,0)),""))</f>
        <v/>
      </c>
      <c r="B16" s="71"/>
      <c r="C16" s="84" t="str">
        <f>IF(C15="","",IFERROR(INDEX(#REF!,MATCH(C15,#REF!,0)),""))</f>
        <v/>
      </c>
      <c r="D16" s="85"/>
      <c r="E16" s="84" t="str">
        <f>IF(E15="","",IFERROR(INDEX(#REF!,MATCH(E15,#REF!,0)),""))</f>
        <v/>
      </c>
      <c r="F16" s="85"/>
      <c r="G16" s="84" t="str">
        <f>IF(G15="","",IFERROR(INDEX(#REF!,MATCH(G15,#REF!,0)),""))</f>
        <v/>
      </c>
      <c r="H16" s="85"/>
      <c r="I16" s="86"/>
      <c r="J16" s="87"/>
      <c r="K16" s="84" t="str">
        <f>IF(K15="","",IFERROR(INDEX(#REF!,MATCH(K15,#REF!,0)),""))</f>
        <v/>
      </c>
      <c r="L16" s="85"/>
      <c r="M16" s="70" t="str">
        <f>IF(M15="","",IFERROR(INDEX(#REF!,MATCH(M15,#REF!,0)),""))</f>
        <v/>
      </c>
      <c r="N16" s="71"/>
      <c r="P16" s="30" t="s">
        <v>10</v>
      </c>
    </row>
    <row r="17" spans="1:16" s="1" customFormat="1" x14ac:dyDescent="0.2">
      <c r="A17" s="70" t="str">
        <f>IF(A15="","",IFERROR(INDEX(#REF!,MATCH(A15,#REF!,0)),""))</f>
        <v/>
      </c>
      <c r="B17" s="71"/>
      <c r="C17" s="84" t="str">
        <f>IF(C15="","",IFERROR(INDEX(#REF!,MATCH(C15,#REF!,0)),""))</f>
        <v/>
      </c>
      <c r="D17" s="85"/>
      <c r="E17" s="84" t="str">
        <f>IF(E15="","",IFERROR(INDEX(#REF!,MATCH(E15,#REF!,0)),""))</f>
        <v/>
      </c>
      <c r="F17" s="85"/>
      <c r="G17" s="84" t="str">
        <f>IF(G15="","",IFERROR(INDEX(#REF!,MATCH(G15,#REF!,0)),""))</f>
        <v/>
      </c>
      <c r="H17" s="85"/>
      <c r="I17" s="86"/>
      <c r="J17" s="87"/>
      <c r="K17" s="84" t="str">
        <f>IF(K15="","",IFERROR(INDEX(#REF!,MATCH(K15,#REF!,0)),""))</f>
        <v/>
      </c>
      <c r="L17" s="85"/>
      <c r="M17" s="70" t="str">
        <f>IF(M15="","",IFERROR(INDEX(#REF!,MATCH(M15,#REF!,0)),""))</f>
        <v/>
      </c>
      <c r="N17" s="71"/>
      <c r="P17" s="29" t="s">
        <v>15</v>
      </c>
    </row>
    <row r="18" spans="1:16" s="1" customFormat="1" x14ac:dyDescent="0.2">
      <c r="A18" s="70"/>
      <c r="B18" s="71"/>
      <c r="C18" s="84"/>
      <c r="D18" s="85"/>
      <c r="E18" s="84"/>
      <c r="F18" s="85"/>
      <c r="G18" s="84"/>
      <c r="H18" s="85"/>
      <c r="I18" s="84"/>
      <c r="J18" s="85"/>
      <c r="K18" s="84"/>
      <c r="L18" s="85"/>
      <c r="M18" s="70"/>
      <c r="N18" s="71"/>
      <c r="P18" s="29" t="s">
        <v>11</v>
      </c>
    </row>
    <row r="19" spans="1:16" s="1" customFormat="1" x14ac:dyDescent="0.2">
      <c r="A19" s="70"/>
      <c r="B19" s="71"/>
      <c r="C19" s="84"/>
      <c r="D19" s="85"/>
      <c r="E19" s="84"/>
      <c r="F19" s="85"/>
      <c r="G19" s="84"/>
      <c r="H19" s="85"/>
      <c r="I19" s="84"/>
      <c r="J19" s="85"/>
      <c r="K19" s="84"/>
      <c r="L19" s="85"/>
      <c r="M19" s="70"/>
      <c r="N19" s="71"/>
      <c r="P19" s="29" t="s">
        <v>12</v>
      </c>
    </row>
    <row r="20" spans="1:16" s="2" customFormat="1" x14ac:dyDescent="0.2">
      <c r="A20" s="65"/>
      <c r="B20" s="66"/>
      <c r="C20" s="82"/>
      <c r="D20" s="83"/>
      <c r="E20" s="82"/>
      <c r="F20" s="83"/>
      <c r="G20" s="82"/>
      <c r="H20" s="83"/>
      <c r="I20" s="82"/>
      <c r="J20" s="83"/>
      <c r="K20" s="82"/>
      <c r="L20" s="83"/>
      <c r="M20" s="65"/>
      <c r="N20" s="66"/>
      <c r="O20" s="1"/>
    </row>
    <row r="21" spans="1:16" s="1" customFormat="1" ht="18.75" x14ac:dyDescent="0.2">
      <c r="A21" s="38">
        <f>IF(M15="","",IF(MONTH(M15+1)&lt;&gt;MONTH(M15),"",M15+1))</f>
        <v>45851</v>
      </c>
      <c r="B21" s="39" t="str">
        <f>IF(A21="","",IFERROR(INDEX(#REF!,MATCH(A21,#REF!,0)),""))</f>
        <v/>
      </c>
      <c r="C21" s="40">
        <f>IF(A21="","",IF(MONTH(A21+1)&lt;&gt;MONTH(A21),"",A21+1))</f>
        <v>45852</v>
      </c>
      <c r="D21" s="37" t="str">
        <f>IF(C21="","",IFERROR(INDEX(#REF!,MATCH(C21,#REF!,0)),""))</f>
        <v/>
      </c>
      <c r="E21" s="40">
        <f>IF(C21="","",IF(MONTH(C21+1)&lt;&gt;MONTH(C21),"",C21+1))</f>
        <v>45853</v>
      </c>
      <c r="F21" s="37" t="str">
        <f>IF(E21="","",IFERROR(INDEX(#REF!,MATCH(E21,#REF!,0)),""))</f>
        <v/>
      </c>
      <c r="G21" s="40">
        <f>IF(E21="","",IF(MONTH(E21+1)&lt;&gt;MONTH(E21),"",E21+1))</f>
        <v>45854</v>
      </c>
      <c r="H21" s="37" t="str">
        <f>IF(G21="","",IFERROR(INDEX(#REF!,MATCH(G21,#REF!,0)),""))</f>
        <v/>
      </c>
      <c r="I21" s="40">
        <f>IF(G21="","",IF(MONTH(G21+1)&lt;&gt;MONTH(G21),"",G21+1))</f>
        <v>45855</v>
      </c>
      <c r="J21" s="37" t="str">
        <f>IF(I21="","",IFERROR(INDEX(#REF!,MATCH(I21,#REF!,0)),""))</f>
        <v/>
      </c>
      <c r="K21" s="40">
        <f>IF(I21="","",IF(MONTH(I21+1)&lt;&gt;MONTH(I21),"",I21+1))</f>
        <v>45856</v>
      </c>
      <c r="L21" s="37" t="str">
        <f>IF(K21="","",IFERROR(INDEX(#REF!,MATCH(K21,#REF!,0)),""))</f>
        <v/>
      </c>
      <c r="M21" s="38">
        <f>IF(K21="","",IF(MONTH(K21+1)&lt;&gt;MONTH(K21),"",K21+1))</f>
        <v>45857</v>
      </c>
      <c r="N21" s="39" t="str">
        <f>IF(M21="","",IFERROR(INDEX(#REF!,MATCH(M21,#REF!,0)),""))</f>
        <v/>
      </c>
    </row>
    <row r="22" spans="1:16" s="1" customFormat="1" x14ac:dyDescent="0.2">
      <c r="A22" s="70" t="str">
        <f>IF(A21="","",IFERROR(INDEX(#REF!,MATCH(A21,#REF!,0)),""))</f>
        <v/>
      </c>
      <c r="B22" s="71"/>
      <c r="C22" s="84" t="s">
        <v>25</v>
      </c>
      <c r="D22" s="85"/>
      <c r="E22" s="84" t="str">
        <f>IF(E21="","",IFERROR(INDEX(#REF!,MATCH(E21,#REF!,0)),""))</f>
        <v/>
      </c>
      <c r="F22" s="85"/>
      <c r="G22" s="86" t="s">
        <v>79</v>
      </c>
      <c r="H22" s="87"/>
      <c r="I22" s="84" t="str">
        <f>IF(I21="","",IFERROR(INDEX(#REF!,MATCH(I21,#REF!,0)),""))</f>
        <v/>
      </c>
      <c r="J22" s="85"/>
      <c r="K22" s="84" t="str">
        <f>IF(K21="","",IFERROR(INDEX(#REF!,MATCH(K21,#REF!,0)),""))</f>
        <v/>
      </c>
      <c r="L22" s="85"/>
      <c r="M22" s="70" t="str">
        <f>IF(M21="","",IFERROR(INDEX(#REF!,MATCH(M21,#REF!,0)),""))</f>
        <v/>
      </c>
      <c r="N22" s="71"/>
    </row>
    <row r="23" spans="1:16" s="1" customFormat="1" x14ac:dyDescent="0.2">
      <c r="A23" s="70" t="str">
        <f>IF(A21="","",IFERROR(INDEX(#REF!,MATCH(A21,#REF!,0)),""))</f>
        <v/>
      </c>
      <c r="B23" s="71"/>
      <c r="C23" s="84" t="str">
        <f>IF(C21="","",IFERROR(INDEX(#REF!,MATCH(C21,#REF!,0)),""))</f>
        <v/>
      </c>
      <c r="D23" s="85"/>
      <c r="E23" s="84" t="str">
        <f>IF(E21="","",IFERROR(INDEX(#REF!,MATCH(E21,#REF!,0)),""))</f>
        <v/>
      </c>
      <c r="F23" s="85"/>
      <c r="G23" s="86" t="s">
        <v>24</v>
      </c>
      <c r="H23" s="87"/>
      <c r="I23" s="84" t="str">
        <f>IF(I21="","",IFERROR(INDEX(#REF!,MATCH(I21,#REF!,0)),""))</f>
        <v/>
      </c>
      <c r="J23" s="85"/>
      <c r="K23" s="84" t="str">
        <f>IF(K21="","",IFERROR(INDEX(#REF!,MATCH(K21,#REF!,0)),""))</f>
        <v/>
      </c>
      <c r="L23" s="85"/>
      <c r="M23" s="70" t="str">
        <f>IF(M21="","",IFERROR(INDEX(#REF!,MATCH(M21,#REF!,0)),""))</f>
        <v/>
      </c>
      <c r="N23" s="71"/>
    </row>
    <row r="24" spans="1:16" s="1" customFormat="1" x14ac:dyDescent="0.2">
      <c r="A24" s="70"/>
      <c r="B24" s="71"/>
      <c r="C24" s="84"/>
      <c r="D24" s="85"/>
      <c r="E24" s="84"/>
      <c r="F24" s="85"/>
      <c r="G24" s="84"/>
      <c r="H24" s="85"/>
      <c r="I24" s="84"/>
      <c r="J24" s="85"/>
      <c r="K24" s="84"/>
      <c r="L24" s="85"/>
      <c r="M24" s="70"/>
      <c r="N24" s="71"/>
    </row>
    <row r="25" spans="1:16" s="1" customFormat="1" x14ac:dyDescent="0.2">
      <c r="A25" s="70"/>
      <c r="B25" s="71"/>
      <c r="C25" s="84"/>
      <c r="D25" s="85"/>
      <c r="E25" s="84"/>
      <c r="F25" s="85"/>
      <c r="G25" s="84"/>
      <c r="H25" s="85"/>
      <c r="I25" s="84"/>
      <c r="J25" s="85"/>
      <c r="K25" s="84"/>
      <c r="L25" s="85"/>
      <c r="M25" s="70"/>
      <c r="N25" s="71"/>
    </row>
    <row r="26" spans="1:16" s="2" customFormat="1" x14ac:dyDescent="0.2">
      <c r="A26" s="65"/>
      <c r="B26" s="66"/>
      <c r="C26" s="82"/>
      <c r="D26" s="83"/>
      <c r="E26" s="82"/>
      <c r="F26" s="83"/>
      <c r="G26" s="82"/>
      <c r="H26" s="83"/>
      <c r="I26" s="82"/>
      <c r="J26" s="83"/>
      <c r="K26" s="82"/>
      <c r="L26" s="83"/>
      <c r="M26" s="65"/>
      <c r="N26" s="66"/>
      <c r="O26" s="1"/>
    </row>
    <row r="27" spans="1:16" s="1" customFormat="1" ht="18.75" x14ac:dyDescent="0.2">
      <c r="A27" s="38">
        <f>IF(M21="","",IF(MONTH(M21+1)&lt;&gt;MONTH(M21),"",M21+1))</f>
        <v>45858</v>
      </c>
      <c r="B27" s="39" t="str">
        <f>IF(A27="","",IFERROR(INDEX(#REF!,MATCH(A27,#REF!,0)),""))</f>
        <v/>
      </c>
      <c r="C27" s="40">
        <f>IF(A27="","",IF(MONTH(A27+1)&lt;&gt;MONTH(A27),"",A27+1))</f>
        <v>45859</v>
      </c>
      <c r="D27" s="37" t="str">
        <f>IF(C27="","",IFERROR(INDEX(#REF!,MATCH(C27,#REF!,0)),""))</f>
        <v/>
      </c>
      <c r="E27" s="40">
        <f>IF(C27="","",IF(MONTH(C27+1)&lt;&gt;MONTH(C27),"",C27+1))</f>
        <v>45860</v>
      </c>
      <c r="F27" s="37" t="str">
        <f>IF(E27="","",IFERROR(INDEX(#REF!,MATCH(E27,#REF!,0)),""))</f>
        <v/>
      </c>
      <c r="G27" s="40">
        <f>IF(E27="","",IF(MONTH(E27+1)&lt;&gt;MONTH(E27),"",E27+1))</f>
        <v>45861</v>
      </c>
      <c r="H27" s="37" t="str">
        <f>IF(G27="","",IFERROR(INDEX(#REF!,MATCH(G27,#REF!,0)),""))</f>
        <v/>
      </c>
      <c r="I27" s="40">
        <f>IF(G27="","",IF(MONTH(G27+1)&lt;&gt;MONTH(G27),"",G27+1))</f>
        <v>45862</v>
      </c>
      <c r="J27" s="37" t="str">
        <f>IF(I27="","",IFERROR(INDEX(#REF!,MATCH(I27,#REF!,0)),""))</f>
        <v/>
      </c>
      <c r="K27" s="40">
        <f>IF(I27="","",IF(MONTH(I27+1)&lt;&gt;MONTH(I27),"",I27+1))</f>
        <v>45863</v>
      </c>
      <c r="L27" s="37" t="str">
        <f>IF(K27="","",IFERROR(INDEX(#REF!,MATCH(K27,#REF!,0)),""))</f>
        <v/>
      </c>
      <c r="M27" s="38">
        <f>IF(K27="","",IF(MONTH(K27+1)&lt;&gt;MONTH(K27),"",K27+1))</f>
        <v>45864</v>
      </c>
      <c r="N27" s="39" t="str">
        <f>IF(M27="","",IFERROR(INDEX(#REF!,MATCH(M27,#REF!,0)),""))</f>
        <v/>
      </c>
    </row>
    <row r="28" spans="1:16" s="1" customFormat="1" x14ac:dyDescent="0.2">
      <c r="A28" s="70" t="str">
        <f>IF(A27="","",IFERROR(INDEX(#REF!,MATCH(A27,#REF!,0)),""))</f>
        <v/>
      </c>
      <c r="B28" s="71"/>
      <c r="C28" s="84" t="str">
        <f>IF(C27="","",IFERROR(INDEX(#REF!,MATCH(C27,#REF!,0)),""))</f>
        <v/>
      </c>
      <c r="D28" s="85"/>
      <c r="E28" s="84" t="str">
        <f>IF(E27="","",IFERROR(INDEX(#REF!,MATCH(E27,#REF!,0)),""))</f>
        <v/>
      </c>
      <c r="F28" s="85"/>
      <c r="G28" s="84" t="str">
        <f>IF(G27="","",IFERROR(INDEX(#REF!,MATCH(G27,#REF!,0)),""))</f>
        <v/>
      </c>
      <c r="H28" s="85"/>
      <c r="I28" s="84" t="str">
        <f>IF(I27="","",IFERROR(INDEX(#REF!,MATCH(I27,#REF!,0)),""))</f>
        <v/>
      </c>
      <c r="J28" s="85"/>
      <c r="K28" s="84" t="str">
        <f>IF(K27="","",IFERROR(INDEX(#REF!,MATCH(K27,#REF!,0)),""))</f>
        <v/>
      </c>
      <c r="L28" s="85"/>
      <c r="M28" s="70" t="str">
        <f>IF(M27="","",IFERROR(INDEX(#REF!,MATCH(M27,#REF!,0)),""))</f>
        <v/>
      </c>
      <c r="N28" s="71"/>
    </row>
    <row r="29" spans="1:16" s="1" customFormat="1" x14ac:dyDescent="0.2">
      <c r="A29" s="70" t="str">
        <f>IF(A27="","",IFERROR(INDEX(#REF!,MATCH(A27,#REF!,0)),""))</f>
        <v/>
      </c>
      <c r="B29" s="71"/>
      <c r="C29" s="84" t="str">
        <f>IF(C27="","",IFERROR(INDEX(#REF!,MATCH(C27,#REF!,0)),""))</f>
        <v/>
      </c>
      <c r="D29" s="85"/>
      <c r="E29" s="84" t="str">
        <f>IF(E27="","",IFERROR(INDEX(#REF!,MATCH(E27,#REF!,0)),""))</f>
        <v/>
      </c>
      <c r="F29" s="85"/>
      <c r="G29" s="84" t="str">
        <f>IF(G27="","",IFERROR(INDEX(#REF!,MATCH(G27,#REF!,0)),""))</f>
        <v/>
      </c>
      <c r="H29" s="85"/>
      <c r="I29" s="84" t="str">
        <f>IF(I27="","",IFERROR(INDEX(#REF!,MATCH(I27,#REF!,0)),""))</f>
        <v/>
      </c>
      <c r="J29" s="85"/>
      <c r="K29" s="84" t="str">
        <f>IF(K27="","",IFERROR(INDEX(#REF!,MATCH(K27,#REF!,0)),""))</f>
        <v/>
      </c>
      <c r="L29" s="85"/>
      <c r="M29" s="70" t="str">
        <f>IF(M27="","",IFERROR(INDEX(#REF!,MATCH(M27,#REF!,0)),""))</f>
        <v/>
      </c>
      <c r="N29" s="71"/>
    </row>
    <row r="30" spans="1:16" s="1" customFormat="1" x14ac:dyDescent="0.2">
      <c r="A30" s="70"/>
      <c r="B30" s="71"/>
      <c r="C30" s="84"/>
      <c r="D30" s="85"/>
      <c r="E30" s="84"/>
      <c r="F30" s="85"/>
      <c r="G30" s="84"/>
      <c r="H30" s="85"/>
      <c r="I30" s="84"/>
      <c r="J30" s="85"/>
      <c r="K30" s="84"/>
      <c r="L30" s="85"/>
      <c r="M30" s="70"/>
      <c r="N30" s="71"/>
    </row>
    <row r="31" spans="1:16" s="1" customFormat="1" x14ac:dyDescent="0.2">
      <c r="A31" s="70"/>
      <c r="B31" s="71"/>
      <c r="C31" s="84"/>
      <c r="D31" s="85"/>
      <c r="E31" s="84"/>
      <c r="F31" s="85"/>
      <c r="G31" s="84"/>
      <c r="H31" s="85"/>
      <c r="I31" s="84"/>
      <c r="J31" s="85"/>
      <c r="K31" s="84"/>
      <c r="L31" s="85"/>
      <c r="M31" s="70"/>
      <c r="N31" s="71"/>
    </row>
    <row r="32" spans="1:16" s="2" customFormat="1" x14ac:dyDescent="0.2">
      <c r="A32" s="65"/>
      <c r="B32" s="66"/>
      <c r="C32" s="82"/>
      <c r="D32" s="83"/>
      <c r="E32" s="82"/>
      <c r="F32" s="83"/>
      <c r="G32" s="82"/>
      <c r="H32" s="83"/>
      <c r="I32" s="82"/>
      <c r="J32" s="83"/>
      <c r="K32" s="82"/>
      <c r="L32" s="83"/>
      <c r="M32" s="65"/>
      <c r="N32" s="66"/>
      <c r="O32" s="1"/>
    </row>
    <row r="33" spans="1:22" s="1" customFormat="1" ht="18.75" x14ac:dyDescent="0.2">
      <c r="A33" s="38">
        <f>IF(M27="","",IF(MONTH(M27+1)&lt;&gt;MONTH(M27),"",M27+1))</f>
        <v>45865</v>
      </c>
      <c r="B33" s="39"/>
      <c r="C33" s="40">
        <f>IF(A33="","",IF(MONTH(A33+1)&lt;&gt;MONTH(A33),"",A33+1))</f>
        <v>45866</v>
      </c>
      <c r="D33" s="37" t="str">
        <f>IF(C33="","",IFERROR(INDEX(#REF!,MATCH(C33,#REF!,0)),""))</f>
        <v/>
      </c>
      <c r="E33" s="40">
        <f>IF(C33="","",IF(MONTH(C33+1)&lt;&gt;MONTH(C33),"",C33+1))</f>
        <v>45867</v>
      </c>
      <c r="F33" s="37" t="str">
        <f>IF(E33="","",IFERROR(INDEX(#REF!,MATCH(E33,#REF!,0)),""))</f>
        <v/>
      </c>
      <c r="G33" s="40">
        <f>IF(E33="","",IF(MONTH(E33+1)&lt;&gt;MONTH(E33),"",E33+1))</f>
        <v>45868</v>
      </c>
      <c r="H33" s="37" t="str">
        <f>IF(G33="","",IFERROR(INDEX(#REF!,MATCH(G33,#REF!,0)),""))</f>
        <v/>
      </c>
      <c r="I33" s="40">
        <f>IF(G33="","",IF(MONTH(G33+1)&lt;&gt;MONTH(G33),"",G33+1))</f>
        <v>45869</v>
      </c>
      <c r="J33" s="37" t="str">
        <f>IF(I33="","",IFERROR(INDEX(#REF!,MATCH(I33,#REF!,0)),""))</f>
        <v/>
      </c>
      <c r="K33" s="40" t="str">
        <f>IF(I33="","",IF(MONTH(I33+1)&lt;&gt;MONTH(I33),"",I33+1))</f>
        <v/>
      </c>
      <c r="L33" s="37" t="str">
        <f>IF(K33="","",IFERROR(INDEX(#REF!,MATCH(K33,#REF!,0)),""))</f>
        <v/>
      </c>
      <c r="M33" s="38" t="str">
        <f>IF(K33="","",IF(MONTH(K33+1)&lt;&gt;MONTH(K33),"",K33+1))</f>
        <v/>
      </c>
      <c r="N33" s="39" t="str">
        <f>IF(M33="","",IFERROR(INDEX(#REF!,MATCH(M33,#REF!,0)),""))</f>
        <v/>
      </c>
    </row>
    <row r="34" spans="1:22" s="1" customFormat="1" x14ac:dyDescent="0.2">
      <c r="A34" s="70" t="str">
        <f>IF(A33="","",IFERROR(INDEX(#REF!,MATCH(A33,#REF!,0)),""))</f>
        <v/>
      </c>
      <c r="B34" s="71"/>
      <c r="C34" s="84" t="str">
        <f>IF(C33="","",IFERROR(INDEX(#REF!,MATCH(C33,#REF!,0)),""))</f>
        <v/>
      </c>
      <c r="D34" s="85"/>
      <c r="E34" s="84" t="str">
        <f>IF(E33="","",IFERROR(INDEX(#REF!,MATCH(E33,#REF!,0)),""))</f>
        <v/>
      </c>
      <c r="F34" s="85"/>
      <c r="G34" s="84" t="str">
        <f>IF(G33="","",IFERROR(INDEX(#REF!,MATCH(G33,#REF!,0)),""))</f>
        <v/>
      </c>
      <c r="H34" s="85"/>
      <c r="I34" s="84" t="str">
        <f>IF(I33="","",IFERROR(INDEX(#REF!,MATCH(I33,#REF!,0)),""))</f>
        <v/>
      </c>
      <c r="J34" s="85"/>
      <c r="K34" s="84" t="str">
        <f>IF(K33="","",IFERROR(INDEX(#REF!,MATCH(K33,#REF!,0)),""))</f>
        <v/>
      </c>
      <c r="L34" s="85"/>
      <c r="M34" s="70" t="str">
        <f>IF(M33="","",IFERROR(INDEX(#REF!,MATCH(M33,#REF!,0)),""))</f>
        <v/>
      </c>
      <c r="N34" s="71"/>
    </row>
    <row r="35" spans="1:22" s="1" customFormat="1" x14ac:dyDescent="0.2">
      <c r="A35" s="70" t="str">
        <f>IF(A33="","",IFERROR(INDEX(#REF!,MATCH(A33,#REF!,0)),""))</f>
        <v/>
      </c>
      <c r="B35" s="71"/>
      <c r="C35" s="84" t="str">
        <f>IF(C33="","",IFERROR(INDEX(#REF!,MATCH(C33,#REF!,0)),""))</f>
        <v/>
      </c>
      <c r="D35" s="85"/>
      <c r="E35" s="84" t="str">
        <f>IF(E33="","",IFERROR(INDEX(#REF!,MATCH(E33,#REF!,0)),""))</f>
        <v/>
      </c>
      <c r="F35" s="85"/>
      <c r="G35" s="84" t="str">
        <f>IF(G33="","",IFERROR(INDEX(#REF!,MATCH(G33,#REF!,0)),""))</f>
        <v/>
      </c>
      <c r="H35" s="85"/>
      <c r="I35" s="84" t="str">
        <f>IF(I33="","",IFERROR(INDEX(#REF!,MATCH(I33,#REF!,0)),""))</f>
        <v/>
      </c>
      <c r="J35" s="85"/>
      <c r="K35" s="84" t="str">
        <f>IF(K33="","",IFERROR(INDEX(#REF!,MATCH(K33,#REF!,0)),""))</f>
        <v/>
      </c>
      <c r="L35" s="85"/>
      <c r="M35" s="70" t="str">
        <f>IF(M33="","",IFERROR(INDEX(#REF!,MATCH(M33,#REF!,0)),""))</f>
        <v/>
      </c>
      <c r="N35" s="71"/>
    </row>
    <row r="36" spans="1:22" s="1" customFormat="1" x14ac:dyDescent="0.2">
      <c r="A36" s="70"/>
      <c r="B36" s="71"/>
      <c r="C36" s="84"/>
      <c r="D36" s="85"/>
      <c r="E36" s="84"/>
      <c r="F36" s="85"/>
      <c r="G36" s="84"/>
      <c r="H36" s="85"/>
      <c r="I36" s="84"/>
      <c r="J36" s="85"/>
      <c r="K36" s="84"/>
      <c r="L36" s="85"/>
      <c r="M36" s="70"/>
      <c r="N36" s="71"/>
    </row>
    <row r="37" spans="1:22" s="1" customFormat="1" x14ac:dyDescent="0.2">
      <c r="A37" s="70"/>
      <c r="B37" s="71"/>
      <c r="C37" s="84"/>
      <c r="D37" s="85"/>
      <c r="E37" s="84"/>
      <c r="F37" s="85"/>
      <c r="G37" s="84"/>
      <c r="H37" s="85"/>
      <c r="I37" s="84"/>
      <c r="J37" s="85"/>
      <c r="K37" s="84"/>
      <c r="L37" s="85"/>
      <c r="M37" s="70"/>
      <c r="N37" s="71"/>
    </row>
    <row r="38" spans="1:22" s="2" customFormat="1" x14ac:dyDescent="0.2">
      <c r="A38" s="65"/>
      <c r="B38" s="66"/>
      <c r="C38" s="82"/>
      <c r="D38" s="83"/>
      <c r="E38" s="82"/>
      <c r="F38" s="83"/>
      <c r="G38" s="82"/>
      <c r="H38" s="83"/>
      <c r="I38" s="82"/>
      <c r="J38" s="83"/>
      <c r="K38" s="82"/>
      <c r="L38" s="83"/>
      <c r="M38" s="65"/>
      <c r="N38" s="66"/>
      <c r="O38" s="1"/>
    </row>
    <row r="39" spans="1:22" ht="18.75" x14ac:dyDescent="0.2">
      <c r="A39" s="32" t="str">
        <f>IF(M33="","",IF(MONTH(M33+1)&lt;&gt;MONTH(M33),"",M33+1))</f>
        <v/>
      </c>
      <c r="B39" s="45" t="str">
        <f>IF(A39="","",IFERROR(INDEX(#REF!,MATCH(A39,#REF!,0)),""))</f>
        <v/>
      </c>
      <c r="C39" s="27" t="str">
        <f>IF(A39="","",IF(MONTH(A39+1)&lt;&gt;MONTH(A39),"",A39+1))</f>
        <v/>
      </c>
      <c r="D39" s="46" t="str">
        <f>IF(C39="","",IFERROR(INDEX(#REF!,MATCH(C39,#REF!,0)),""))</f>
        <v/>
      </c>
      <c r="E39" s="5"/>
      <c r="F39" s="6"/>
      <c r="G39" s="6"/>
      <c r="H39" s="6"/>
      <c r="I39" s="6"/>
      <c r="J39" s="7"/>
      <c r="K39" s="8"/>
      <c r="L39" s="9"/>
      <c r="M39" s="6"/>
      <c r="N39" s="7"/>
      <c r="O39" s="1"/>
    </row>
    <row r="40" spans="1:22" ht="20.25" x14ac:dyDescent="0.3">
      <c r="A40" s="70" t="str">
        <f>IF(A39="","",IFERROR(INDEX(#REF!,MATCH(A39,#REF!,0)),""))</f>
        <v/>
      </c>
      <c r="B40" s="71"/>
      <c r="C40" s="72" t="str">
        <f>IF(C39="","",IFERROR(INDEX(#REF!,MATCH(C39,#REF!,0)),""))</f>
        <v/>
      </c>
      <c r="D40" s="73"/>
      <c r="E40" s="10"/>
      <c r="F40" s="11"/>
      <c r="G40" s="11"/>
      <c r="H40" s="11"/>
      <c r="I40" s="11"/>
      <c r="J40" s="12"/>
      <c r="K40" s="92" t="s">
        <v>170</v>
      </c>
      <c r="L40" s="93"/>
      <c r="M40" s="93"/>
      <c r="N40" s="94"/>
      <c r="O40" s="1"/>
    </row>
    <row r="41" spans="1:22" x14ac:dyDescent="0.2">
      <c r="A41" s="70" t="str">
        <f>IF(A39="","",IFERROR(INDEX(#REF!,MATCH(A39,#REF!,0)),""))</f>
        <v/>
      </c>
      <c r="B41" s="71"/>
      <c r="C41" s="72" t="str">
        <f>IF(C39="","",IFERROR(INDEX(#REF!,MATCH(C39,#REF!,0)),""))</f>
        <v/>
      </c>
      <c r="D41" s="73"/>
      <c r="E41" s="10"/>
      <c r="F41" s="11"/>
      <c r="G41" s="11"/>
      <c r="H41" s="11"/>
      <c r="I41" s="11"/>
      <c r="J41" s="12"/>
      <c r="K41" s="10"/>
      <c r="L41" s="11"/>
      <c r="M41" s="11"/>
      <c r="N41" s="12"/>
      <c r="O41" s="1"/>
    </row>
    <row r="42" spans="1:22" x14ac:dyDescent="0.2">
      <c r="A42" s="70"/>
      <c r="B42" s="71"/>
      <c r="C42" s="72"/>
      <c r="D42" s="73"/>
      <c r="E42" s="10"/>
      <c r="F42" s="11"/>
      <c r="G42" s="11"/>
      <c r="H42" s="11"/>
      <c r="I42" s="11"/>
      <c r="J42" s="12"/>
      <c r="K42" s="10"/>
      <c r="L42" s="11"/>
      <c r="M42" s="11"/>
      <c r="N42" s="12"/>
      <c r="O42" s="1"/>
    </row>
    <row r="43" spans="1:22" x14ac:dyDescent="0.2">
      <c r="A43" s="70"/>
      <c r="B43" s="71"/>
      <c r="C43" s="72"/>
      <c r="D43" s="73"/>
      <c r="E43" s="10"/>
      <c r="F43" s="11"/>
      <c r="G43" s="11"/>
      <c r="H43" s="11"/>
      <c r="I43" s="11"/>
      <c r="J43" s="12"/>
      <c r="K43" s="79" t="s">
        <v>13</v>
      </c>
      <c r="L43" s="80"/>
      <c r="M43" s="80"/>
      <c r="N43" s="81"/>
      <c r="O43" s="1"/>
    </row>
    <row r="44" spans="1:22" x14ac:dyDescent="0.2">
      <c r="A44" s="65"/>
      <c r="B44" s="66"/>
      <c r="C44" s="67"/>
      <c r="D44" s="68"/>
      <c r="E44" s="13"/>
      <c r="F44" s="14"/>
      <c r="G44" s="14"/>
      <c r="H44" s="14"/>
      <c r="I44" s="14"/>
      <c r="J44" s="15"/>
      <c r="K44" s="76" t="s">
        <v>14</v>
      </c>
      <c r="L44" s="77"/>
      <c r="M44" s="77"/>
      <c r="N44" s="78"/>
      <c r="O44" s="1"/>
    </row>
    <row r="45" spans="1:22" x14ac:dyDescent="0.2">
      <c r="E45" s="74" t="s">
        <v>20</v>
      </c>
      <c r="F45" s="75"/>
      <c r="G45" s="75"/>
      <c r="H45" s="75"/>
      <c r="I45" s="75"/>
      <c r="J45" s="75"/>
      <c r="O45" s="1"/>
    </row>
    <row r="47" spans="1:22" s="17" customFormat="1" ht="11.25" x14ac:dyDescent="0.2">
      <c r="P47" s="69">
        <f>DATE(YEAR(B7-15),MONTH(B7-15),1)</f>
        <v>45809</v>
      </c>
      <c r="Q47" s="69"/>
      <c r="R47" s="69"/>
      <c r="S47" s="69"/>
      <c r="T47" s="69"/>
      <c r="U47" s="69"/>
      <c r="V47" s="69"/>
    </row>
    <row r="48" spans="1:22" s="17" customFormat="1" ht="9.75" customHeight="1" x14ac:dyDescent="0.2">
      <c r="P48" s="36" t="str">
        <f>CHOOSE(1+MOD(startday+1-2,7),"Su","M","Tu","W","Th","F","Sa")</f>
        <v>Su</v>
      </c>
      <c r="Q48" s="36" t="str">
        <f>CHOOSE(1+MOD(startday+2-2,7),"Su","M","Tu","W","Th","F","Sa")</f>
        <v>M</v>
      </c>
      <c r="R48" s="36" t="str">
        <f>CHOOSE(1+MOD(startday+3-2,7),"Su","M","Tu","W","Th","F","Sa")</f>
        <v>Tu</v>
      </c>
      <c r="S48" s="36" t="str">
        <f>CHOOSE(1+MOD(startday+4-2,7),"Su","M","Tu","W","Th","F","Sa")</f>
        <v>W</v>
      </c>
      <c r="T48" s="36" t="str">
        <f>CHOOSE(1+MOD(startday+5-2,7),"Su","M","Tu","W","Th","F","Sa")</f>
        <v>Th</v>
      </c>
      <c r="U48" s="36" t="str">
        <f>CHOOSE(1+MOD(startday+6-2,7),"Su","M","Tu","W","Th","F","Sa")</f>
        <v>F</v>
      </c>
      <c r="V48" s="36" t="str">
        <f>CHOOSE(1+MOD(startday+7-2,7),"Su","M","Tu","W","Th","F","Sa")</f>
        <v>Sa</v>
      </c>
    </row>
    <row r="49" spans="16:22" s="17" customFormat="1" ht="9.75" customHeight="1" x14ac:dyDescent="0.2">
      <c r="P49" s="35">
        <f>IF(WEEKDAY(P47,1)=startday,P47,"")</f>
        <v>45809</v>
      </c>
      <c r="Q49" s="35">
        <f>IF(P49="",IF(WEEKDAY(P47,1)=MOD(startday,7)+1,P47,""),P49+1)</f>
        <v>45810</v>
      </c>
      <c r="R49" s="35">
        <f>IF(Q49="",IF(WEEKDAY(P47,1)=MOD(startday+1,7)+1,P47,""),Q49+1)</f>
        <v>45811</v>
      </c>
      <c r="S49" s="35">
        <f>IF(R49="",IF(WEEKDAY(P47,1)=MOD(startday+2,7)+1,P47,""),R49+1)</f>
        <v>45812</v>
      </c>
      <c r="T49" s="35">
        <f>IF(S49="",IF(WEEKDAY(P47,1)=MOD(startday+3,7)+1,P47,""),S49+1)</f>
        <v>45813</v>
      </c>
      <c r="U49" s="35">
        <f>IF(T49="",IF(WEEKDAY(P47,1)=MOD(startday+4,7)+1,P47,""),T49+1)</f>
        <v>45814</v>
      </c>
      <c r="V49" s="35">
        <f>IF(U49="",IF(WEEKDAY(P47,1)=MOD(startday+5,7)+1,P47,""),U49+1)</f>
        <v>45815</v>
      </c>
    </row>
    <row r="50" spans="16:22" s="17" customFormat="1" ht="9.75" customHeight="1" x14ac:dyDescent="0.2">
      <c r="P50" s="35">
        <f>IF(V49="","",IF(MONTH(V49+1)&lt;&gt;MONTH(V49),"",V49+1))</f>
        <v>45816</v>
      </c>
      <c r="Q50" s="35">
        <f>IF(P50="","",IF(MONTH(P50+1)&lt;&gt;MONTH(P50),"",P50+1))</f>
        <v>45817</v>
      </c>
      <c r="R50" s="35">
        <f t="shared" ref="R50:V50" si="0">IF(Q50="","",IF(MONTH(Q50+1)&lt;&gt;MONTH(Q50),"",Q50+1))</f>
        <v>45818</v>
      </c>
      <c r="S50" s="35">
        <f>IF(R50="","",IF(MONTH(R50+1)&lt;&gt;MONTH(R50),"",R50+1))</f>
        <v>45819</v>
      </c>
      <c r="T50" s="35">
        <f t="shared" si="0"/>
        <v>45820</v>
      </c>
      <c r="U50" s="35">
        <f t="shared" si="0"/>
        <v>45821</v>
      </c>
      <c r="V50" s="35">
        <f t="shared" si="0"/>
        <v>45822</v>
      </c>
    </row>
    <row r="51" spans="16:22" s="17" customFormat="1" ht="9.75" customHeight="1" x14ac:dyDescent="0.2">
      <c r="P51" s="35">
        <f t="shared" ref="P51:P54" si="1">IF(V50="","",IF(MONTH(V50+1)&lt;&gt;MONTH(V50),"",V50+1))</f>
        <v>45823</v>
      </c>
      <c r="Q51" s="35">
        <f t="shared" ref="Q51:V54" si="2">IF(P51="","",IF(MONTH(P51+1)&lt;&gt;MONTH(P51),"",P51+1))</f>
        <v>45824</v>
      </c>
      <c r="R51" s="35">
        <f t="shared" si="2"/>
        <v>45825</v>
      </c>
      <c r="S51" s="35">
        <f t="shared" si="2"/>
        <v>45826</v>
      </c>
      <c r="T51" s="35">
        <f t="shared" si="2"/>
        <v>45827</v>
      </c>
      <c r="U51" s="35">
        <f t="shared" si="2"/>
        <v>45828</v>
      </c>
      <c r="V51" s="35">
        <f t="shared" si="2"/>
        <v>45829</v>
      </c>
    </row>
    <row r="52" spans="16:22" s="17" customFormat="1" ht="9.75" customHeight="1" x14ac:dyDescent="0.2">
      <c r="P52" s="35">
        <f t="shared" si="1"/>
        <v>45830</v>
      </c>
      <c r="Q52" s="35">
        <f t="shared" si="2"/>
        <v>45831</v>
      </c>
      <c r="R52" s="35">
        <f t="shared" si="2"/>
        <v>45832</v>
      </c>
      <c r="S52" s="35">
        <f t="shared" si="2"/>
        <v>45833</v>
      </c>
      <c r="T52" s="35">
        <f t="shared" si="2"/>
        <v>45834</v>
      </c>
      <c r="U52" s="35">
        <f t="shared" si="2"/>
        <v>45835</v>
      </c>
      <c r="V52" s="35">
        <f t="shared" si="2"/>
        <v>45836</v>
      </c>
    </row>
    <row r="53" spans="16:22" s="17" customFormat="1" ht="9.75" customHeight="1" x14ac:dyDescent="0.2">
      <c r="P53" s="35">
        <f t="shared" si="1"/>
        <v>45837</v>
      </c>
      <c r="Q53" s="35">
        <f t="shared" si="2"/>
        <v>45838</v>
      </c>
      <c r="R53" s="35" t="str">
        <f t="shared" si="2"/>
        <v/>
      </c>
      <c r="S53" s="35" t="str">
        <f t="shared" si="2"/>
        <v/>
      </c>
      <c r="T53" s="35" t="str">
        <f t="shared" si="2"/>
        <v/>
      </c>
      <c r="U53" s="35" t="str">
        <f t="shared" si="2"/>
        <v/>
      </c>
      <c r="V53" s="35" t="str">
        <f t="shared" si="2"/>
        <v/>
      </c>
    </row>
    <row r="54" spans="16:22" s="17" customFormat="1" ht="9.75" customHeight="1" x14ac:dyDescent="0.2">
      <c r="P54" s="35" t="str">
        <f t="shared" si="1"/>
        <v/>
      </c>
      <c r="Q54" s="35" t="str">
        <f t="shared" si="2"/>
        <v/>
      </c>
      <c r="R54" s="35" t="str">
        <f t="shared" si="2"/>
        <v/>
      </c>
      <c r="S54" s="35" t="str">
        <f t="shared" si="2"/>
        <v/>
      </c>
      <c r="T54" s="35" t="str">
        <f t="shared" si="2"/>
        <v/>
      </c>
      <c r="U54" s="35" t="str">
        <f t="shared" si="2"/>
        <v/>
      </c>
      <c r="V54" s="35" t="str">
        <f t="shared" si="2"/>
        <v/>
      </c>
    </row>
    <row r="55" spans="16:22" s="17" customFormat="1" ht="9.75" customHeight="1" x14ac:dyDescent="0.2"/>
    <row r="56" spans="16:22" s="17" customFormat="1" ht="9.75" customHeight="1" x14ac:dyDescent="0.2"/>
    <row r="57" spans="16:22" s="17" customFormat="1" ht="11.25" x14ac:dyDescent="0.2">
      <c r="P57" s="69">
        <f>DATE(YEAR(B7+35),MONTH(B7+35),1)</f>
        <v>45870</v>
      </c>
      <c r="Q57" s="69"/>
      <c r="R57" s="69"/>
      <c r="S57" s="69"/>
      <c r="T57" s="69"/>
      <c r="U57" s="69"/>
      <c r="V57" s="69"/>
    </row>
    <row r="58" spans="16:22" s="17" customFormat="1" ht="9.75" customHeight="1" x14ac:dyDescent="0.2">
      <c r="P58" s="36" t="str">
        <f>CHOOSE(1+MOD(startday+1-2,7),"Su","M","Tu","W","Th","F","Sa")</f>
        <v>Su</v>
      </c>
      <c r="Q58" s="36" t="str">
        <f>CHOOSE(1+MOD(startday+2-2,7),"Su","M","Tu","W","Th","F","Sa")</f>
        <v>M</v>
      </c>
      <c r="R58" s="36" t="str">
        <f>CHOOSE(1+MOD(startday+3-2,7),"Su","M","Tu","W","Th","F","Sa")</f>
        <v>Tu</v>
      </c>
      <c r="S58" s="36" t="str">
        <f>CHOOSE(1+MOD(startday+4-2,7),"Su","M","Tu","W","Th","F","Sa")</f>
        <v>W</v>
      </c>
      <c r="T58" s="36" t="str">
        <f>CHOOSE(1+MOD(startday+5-2,7),"Su","M","Tu","W","Th","F","Sa")</f>
        <v>Th</v>
      </c>
      <c r="U58" s="36" t="str">
        <f>CHOOSE(1+MOD(startday+6-2,7),"Su","M","Tu","W","Th","F","Sa")</f>
        <v>F</v>
      </c>
      <c r="V58" s="36" t="str">
        <f>CHOOSE(1+MOD(startday+7-2,7),"Su","M","Tu","W","Th","F","Sa")</f>
        <v>Sa</v>
      </c>
    </row>
    <row r="59" spans="16:22" s="17" customFormat="1" ht="9.75" customHeight="1" x14ac:dyDescent="0.2">
      <c r="P59" s="35" t="str">
        <f>IF(WEEKDAY(P57,1)=startday,P57,"")</f>
        <v/>
      </c>
      <c r="Q59" s="35" t="str">
        <f>IF(P59="",IF(WEEKDAY(P57,1)=MOD(startday,7)+1,P57,""),P59+1)</f>
        <v/>
      </c>
      <c r="R59" s="35" t="str">
        <f>IF(Q59="",IF(WEEKDAY(P57,1)=MOD(startday+1,7)+1,P57,""),Q59+1)</f>
        <v/>
      </c>
      <c r="S59" s="35" t="str">
        <f>IF(R59="",IF(WEEKDAY(P57,1)=MOD(startday+2,7)+1,P57,""),R59+1)</f>
        <v/>
      </c>
      <c r="T59" s="35" t="str">
        <f>IF(S59="",IF(WEEKDAY(P57,1)=MOD(startday+3,7)+1,P57,""),S59+1)</f>
        <v/>
      </c>
      <c r="U59" s="35">
        <f>IF(T59="",IF(WEEKDAY(P57,1)=MOD(startday+4,7)+1,P57,""),T59+1)</f>
        <v>45870</v>
      </c>
      <c r="V59" s="35">
        <f>IF(U59="",IF(WEEKDAY(P57,1)=MOD(startday+5,7)+1,P57,""),U59+1)</f>
        <v>45871</v>
      </c>
    </row>
    <row r="60" spans="16:22" s="17" customFormat="1" ht="9.75" customHeight="1" x14ac:dyDescent="0.2">
      <c r="P60" s="35">
        <f>IF(V59="","",IF(MONTH(V59+1)&lt;&gt;MONTH(V59),"",V59+1))</f>
        <v>45872</v>
      </c>
      <c r="Q60" s="35">
        <f>IF(P60="","",IF(MONTH(P60+1)&lt;&gt;MONTH(P60),"",P60+1))</f>
        <v>45873</v>
      </c>
      <c r="R60" s="35">
        <f t="shared" ref="R60:R64" si="3">IF(Q60="","",IF(MONTH(Q60+1)&lt;&gt;MONTH(Q60),"",Q60+1))</f>
        <v>45874</v>
      </c>
      <c r="S60" s="35">
        <f>IF(R60="","",IF(MONTH(R60+1)&lt;&gt;MONTH(R60),"",R60+1))</f>
        <v>45875</v>
      </c>
      <c r="T60" s="35">
        <f t="shared" ref="T60:T64" si="4">IF(S60="","",IF(MONTH(S60+1)&lt;&gt;MONTH(S60),"",S60+1))</f>
        <v>45876</v>
      </c>
      <c r="U60" s="35">
        <f t="shared" ref="U60:U64" si="5">IF(T60="","",IF(MONTH(T60+1)&lt;&gt;MONTH(T60),"",T60+1))</f>
        <v>45877</v>
      </c>
      <c r="V60" s="35">
        <f t="shared" ref="V60:V64" si="6">IF(U60="","",IF(MONTH(U60+1)&lt;&gt;MONTH(U60),"",U60+1))</f>
        <v>45878</v>
      </c>
    </row>
    <row r="61" spans="16:22" s="17" customFormat="1" ht="9.75" customHeight="1" x14ac:dyDescent="0.2">
      <c r="P61" s="35">
        <f t="shared" ref="P61:P64" si="7">IF(V60="","",IF(MONTH(V60+1)&lt;&gt;MONTH(V60),"",V60+1))</f>
        <v>45879</v>
      </c>
      <c r="Q61" s="35">
        <f t="shared" ref="Q61:Q64" si="8">IF(P61="","",IF(MONTH(P61+1)&lt;&gt;MONTH(P61),"",P61+1))</f>
        <v>45880</v>
      </c>
      <c r="R61" s="35">
        <f t="shared" si="3"/>
        <v>45881</v>
      </c>
      <c r="S61" s="35">
        <f t="shared" ref="S61:S64" si="9">IF(R61="","",IF(MONTH(R61+1)&lt;&gt;MONTH(R61),"",R61+1))</f>
        <v>45882</v>
      </c>
      <c r="T61" s="35">
        <f t="shared" si="4"/>
        <v>45883</v>
      </c>
      <c r="U61" s="35">
        <f t="shared" si="5"/>
        <v>45884</v>
      </c>
      <c r="V61" s="35">
        <f t="shared" si="6"/>
        <v>45885</v>
      </c>
    </row>
    <row r="62" spans="16:22" s="17" customFormat="1" ht="9.75" customHeight="1" x14ac:dyDescent="0.2">
      <c r="P62" s="35">
        <f t="shared" si="7"/>
        <v>45886</v>
      </c>
      <c r="Q62" s="35">
        <f t="shared" si="8"/>
        <v>45887</v>
      </c>
      <c r="R62" s="35">
        <f t="shared" si="3"/>
        <v>45888</v>
      </c>
      <c r="S62" s="35">
        <f t="shared" si="9"/>
        <v>45889</v>
      </c>
      <c r="T62" s="35">
        <f t="shared" si="4"/>
        <v>45890</v>
      </c>
      <c r="U62" s="35">
        <f t="shared" si="5"/>
        <v>45891</v>
      </c>
      <c r="V62" s="35">
        <f t="shared" si="6"/>
        <v>45892</v>
      </c>
    </row>
    <row r="63" spans="16:22" s="17" customFormat="1" ht="9.75" customHeight="1" x14ac:dyDescent="0.2">
      <c r="P63" s="35">
        <f t="shared" si="7"/>
        <v>45893</v>
      </c>
      <c r="Q63" s="35">
        <f t="shared" si="8"/>
        <v>45894</v>
      </c>
      <c r="R63" s="35">
        <f t="shared" si="3"/>
        <v>45895</v>
      </c>
      <c r="S63" s="35">
        <f t="shared" si="9"/>
        <v>45896</v>
      </c>
      <c r="T63" s="35">
        <f t="shared" si="4"/>
        <v>45897</v>
      </c>
      <c r="U63" s="35">
        <f t="shared" si="5"/>
        <v>45898</v>
      </c>
      <c r="V63" s="35">
        <f t="shared" si="6"/>
        <v>45899</v>
      </c>
    </row>
    <row r="64" spans="16:22" s="17" customFormat="1" ht="9.75" customHeight="1" x14ac:dyDescent="0.2">
      <c r="P64" s="35">
        <f t="shared" si="7"/>
        <v>45900</v>
      </c>
      <c r="Q64" s="35" t="str">
        <f t="shared" si="8"/>
        <v/>
      </c>
      <c r="R64" s="35" t="str">
        <f t="shared" si="3"/>
        <v/>
      </c>
      <c r="S64" s="35" t="str">
        <f t="shared" si="9"/>
        <v/>
      </c>
      <c r="T64" s="35" t="str">
        <f t="shared" si="4"/>
        <v/>
      </c>
      <c r="U64" s="35" t="str">
        <f t="shared" si="5"/>
        <v/>
      </c>
      <c r="V64" s="35" t="str">
        <f t="shared" si="6"/>
        <v/>
      </c>
    </row>
  </sheetData>
  <mergeCells count="202">
    <mergeCell ref="K40:N40"/>
    <mergeCell ref="A5:N5"/>
    <mergeCell ref="A6:N6"/>
    <mergeCell ref="A8:B8"/>
    <mergeCell ref="C8:D8"/>
    <mergeCell ref="E8:F8"/>
    <mergeCell ref="G8:H8"/>
    <mergeCell ref="I8:J8"/>
    <mergeCell ref="K8:L8"/>
    <mergeCell ref="M8:N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6:N26"/>
    <mergeCell ref="A28:B28"/>
    <mergeCell ref="C28:D28"/>
    <mergeCell ref="E28:F28"/>
    <mergeCell ref="G28:H28"/>
    <mergeCell ref="I28:J28"/>
    <mergeCell ref="K28:L28"/>
    <mergeCell ref="M28:N28"/>
    <mergeCell ref="A26:B26"/>
    <mergeCell ref="C26:D26"/>
    <mergeCell ref="E26:F26"/>
    <mergeCell ref="G26:H26"/>
    <mergeCell ref="I26:J26"/>
    <mergeCell ref="K26:L26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6:N36"/>
    <mergeCell ref="A37:B37"/>
    <mergeCell ref="C37:D37"/>
    <mergeCell ref="E37:F37"/>
    <mergeCell ref="G37:H37"/>
    <mergeCell ref="I37:J37"/>
    <mergeCell ref="K37:L37"/>
    <mergeCell ref="M37:N37"/>
    <mergeCell ref="A36:B36"/>
    <mergeCell ref="C36:D36"/>
    <mergeCell ref="E36:F36"/>
    <mergeCell ref="G36:H36"/>
    <mergeCell ref="I36:J36"/>
    <mergeCell ref="K36:L36"/>
    <mergeCell ref="P4:X4"/>
    <mergeCell ref="P3:X3"/>
    <mergeCell ref="A44:B44"/>
    <mergeCell ref="C44:D44"/>
    <mergeCell ref="P47:V47"/>
    <mergeCell ref="P57:V57"/>
    <mergeCell ref="A41:B41"/>
    <mergeCell ref="C41:D41"/>
    <mergeCell ref="A42:B42"/>
    <mergeCell ref="C42:D42"/>
    <mergeCell ref="A43:B43"/>
    <mergeCell ref="C43:D43"/>
    <mergeCell ref="E45:J45"/>
    <mergeCell ref="K44:N44"/>
    <mergeCell ref="K43:N43"/>
    <mergeCell ref="I38:J38"/>
    <mergeCell ref="K38:L38"/>
    <mergeCell ref="M38:N38"/>
    <mergeCell ref="A40:B40"/>
    <mergeCell ref="C40:D40"/>
    <mergeCell ref="A38:B38"/>
    <mergeCell ref="C38:D38"/>
    <mergeCell ref="E38:F38"/>
    <mergeCell ref="G38:H38"/>
  </mergeCells>
  <phoneticPr fontId="0" type="noConversion"/>
  <hyperlinks>
    <hyperlink ref="E45" r:id="rId1" xr:uid="{00000000-0004-0000-0000-000000000000}"/>
    <hyperlink ref="P4" r:id="rId2" xr:uid="{00000000-0004-0000-0000-000001000000}"/>
  </hyperlinks>
  <printOptions horizontalCentered="1"/>
  <pageMargins left="0.35" right="0.35" top="0.25" bottom="0.25" header="0.25" footer="0.25"/>
  <pageSetup scale="92" orientation="landscape" horizontalDpi="1200" verticalDpi="1200" r:id="rId3"/>
  <headerFooter alignWithMargins="0"/>
  <ignoredErrors>
    <ignoredError sqref="C9:K9 C44:J44 C43:J43 L43:N43 L44:N44 C12:N15 C10:D10 G10:H10 C11:J11 M11:N11 M10:N10 C18:N21 C16:H16 K16:N16 C17:H17 K17:N17 C41:N42 C39:J39 L39:N39 C24:N38 D22:F22 H22:N22 C23:F23 H23:N23 C40:J40 M9:N9" formula="1"/>
  </ignoredErrors>
  <drawing r:id="rId4"/>
  <legacy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60"/>
  <sheetViews>
    <sheetView showGridLines="0" topLeftCell="A6" zoomScaleNormal="100" workbookViewId="0">
      <selection activeCell="J11" sqref="J11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46.5" x14ac:dyDescent="0.7">
      <c r="A1" s="95" t="s">
        <v>22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24" s="1" customFormat="1" ht="54" customHeight="1" x14ac:dyDescent="0.7">
      <c r="A2" s="96" t="str">
        <f>UPPER(TEXT(B3,"mmmm yyyy"))</f>
        <v>APRIL 2026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24" hidden="1" x14ac:dyDescent="0.2">
      <c r="A3" s="17" t="s">
        <v>2</v>
      </c>
      <c r="B3" s="16">
        <f>DATE('1'!D3,'1'!H3+9,1)</f>
        <v>46113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" customFormat="1" ht="15.75" x14ac:dyDescent="0.2">
      <c r="A4" s="97">
        <f>A11</f>
        <v>46117</v>
      </c>
      <c r="B4" s="98"/>
      <c r="C4" s="98">
        <f>C11</f>
        <v>46118</v>
      </c>
      <c r="D4" s="98"/>
      <c r="E4" s="98">
        <f>E11</f>
        <v>46119</v>
      </c>
      <c r="F4" s="98"/>
      <c r="G4" s="98">
        <f>G11</f>
        <v>46120</v>
      </c>
      <c r="H4" s="98"/>
      <c r="I4" s="98">
        <f>I11</f>
        <v>46121</v>
      </c>
      <c r="J4" s="98"/>
      <c r="K4" s="98">
        <f>K11</f>
        <v>46122</v>
      </c>
      <c r="L4" s="98"/>
      <c r="M4" s="98">
        <f>M11</f>
        <v>46123</v>
      </c>
      <c r="N4" s="99"/>
    </row>
    <row r="5" spans="1:24" s="1" customFormat="1" ht="18.75" x14ac:dyDescent="0.2">
      <c r="A5" s="32" t="str">
        <f>IF(WEEKDAY($B$3,1)=startday,$B$3,"")</f>
        <v/>
      </c>
      <c r="B5" s="33" t="str">
        <f>IF(A5="","",IFERROR(INDEX(#REF!,MATCH(A5,#REF!,0)),""))</f>
        <v/>
      </c>
      <c r="C5" s="27" t="str">
        <f>IF(A5="",IF(WEEKDAY(B3,1)=MOD(startday,7)+1,$B$3,""),A5+1)</f>
        <v/>
      </c>
      <c r="D5" s="34" t="str">
        <f>IF(C5="","",IFERROR(INDEX(#REF!,MATCH(C5,#REF!,0)),""))</f>
        <v/>
      </c>
      <c r="E5" s="27" t="str">
        <f>IF(C5="",IF(WEEKDAY($B$3,1)=MOD(startday+1,7)+1,$B$3,""),C5+1)</f>
        <v/>
      </c>
      <c r="F5" s="34" t="str">
        <f>IF(E5="","",IFERROR(INDEX(#REF!,MATCH(E5,#REF!,0)),""))</f>
        <v/>
      </c>
      <c r="G5" s="27">
        <f>IF(E5="",IF(WEEKDAY($B$3,1)=MOD(startday+2,7)+1,$B$3,""),E5+1)</f>
        <v>46113</v>
      </c>
      <c r="H5" s="34"/>
      <c r="I5" s="49">
        <f>IF(G5="",IF(WEEKDAY($B$3,1)=MOD(startday+3,7)+1,$B$3,""),G5+1)</f>
        <v>46114</v>
      </c>
      <c r="J5" s="58" t="s">
        <v>70</v>
      </c>
      <c r="K5" s="49">
        <f>IF(I5="",IF(WEEKDAY($B$3,1)=MOD(startday+4,7)+1,$B$3,""),I5+1)</f>
        <v>46115</v>
      </c>
      <c r="L5" s="58" t="s">
        <v>71</v>
      </c>
      <c r="M5" s="32">
        <f>IF(K5="",IF(WEEKDAY($B$3,1)=MOD(startday+5,7)+1,$B$3,""),K5+1)</f>
        <v>46116</v>
      </c>
      <c r="N5" s="33" t="str">
        <f>IF(M5="","",IFERROR(INDEX(#REF!,MATCH(M5,#REF!,0)),""))</f>
        <v/>
      </c>
    </row>
    <row r="6" spans="1:24" s="1" customFormat="1" x14ac:dyDescent="0.2">
      <c r="A6" s="70" t="str">
        <f>IF(A5="","",IFERROR(INDEX(#REF!,MATCH(A5,#REF!,0)),""))</f>
        <v/>
      </c>
      <c r="B6" s="71"/>
      <c r="C6" s="84" t="str">
        <f>IF(C5="","",IFERROR(INDEX(#REF!,MATCH(C5,#REF!,0)),""))</f>
        <v/>
      </c>
      <c r="D6" s="85"/>
      <c r="E6" s="84" t="str">
        <f>IF(E5="","",IFERROR(INDEX(#REF!,MATCH(E5,#REF!,0)),""))</f>
        <v/>
      </c>
      <c r="F6" s="85"/>
      <c r="G6" s="84" t="str">
        <f>IF(G5="","",IFERROR(INDEX(#REF!,MATCH(G5,#REF!,0)),""))</f>
        <v/>
      </c>
      <c r="H6" s="85"/>
      <c r="I6" s="100" t="s">
        <v>32</v>
      </c>
      <c r="J6" s="101"/>
      <c r="K6" s="100" t="s">
        <v>23</v>
      </c>
      <c r="L6" s="101"/>
      <c r="M6" s="70" t="str">
        <f>IF(M5="","",IFERROR(INDEX(#REF!,MATCH(M5,#REF!,0)),""))</f>
        <v/>
      </c>
      <c r="N6" s="71"/>
    </row>
    <row r="7" spans="1:24" s="1" customFormat="1" x14ac:dyDescent="0.2">
      <c r="A7" s="70" t="str">
        <f>IF(A5="","",IFERROR(INDEX(#REF!,MATCH(A5,#REF!,0)),""))</f>
        <v/>
      </c>
      <c r="B7" s="71"/>
      <c r="C7" s="84" t="str">
        <f>IF(C5="","",IFERROR(INDEX(#REF!,MATCH(C5,#REF!,0)),""))</f>
        <v/>
      </c>
      <c r="D7" s="85"/>
      <c r="E7" s="84" t="str">
        <f>IF(E5="","",IFERROR(INDEX(#REF!,MATCH(E5,#REF!,0)),""))</f>
        <v/>
      </c>
      <c r="F7" s="85"/>
      <c r="G7" s="84" t="str">
        <f>IF(G5="","",IFERROR(INDEX(#REF!,MATCH(G5,#REF!,0)),""))</f>
        <v/>
      </c>
      <c r="H7" s="85"/>
      <c r="I7" s="90" t="str">
        <f>IF(I5="","",IFERROR(INDEX(#REF!,MATCH(I5,#REF!,0)),""))</f>
        <v/>
      </c>
      <c r="J7" s="91"/>
      <c r="K7" s="100" t="s">
        <v>32</v>
      </c>
      <c r="L7" s="101"/>
      <c r="M7" s="70" t="str">
        <f>IF(M5="","",IFERROR(INDEX(#REF!,MATCH(M5,#REF!,0)),""))</f>
        <v/>
      </c>
      <c r="N7" s="71"/>
    </row>
    <row r="8" spans="1:24" s="1" customFormat="1" x14ac:dyDescent="0.2">
      <c r="A8" s="70" t="s">
        <v>0</v>
      </c>
      <c r="B8" s="71"/>
      <c r="C8" s="84" t="s">
        <v>0</v>
      </c>
      <c r="D8" s="85"/>
      <c r="E8" s="84" t="s">
        <v>0</v>
      </c>
      <c r="F8" s="85"/>
      <c r="G8" s="84" t="s">
        <v>0</v>
      </c>
      <c r="H8" s="85"/>
      <c r="I8" s="90" t="s">
        <v>0</v>
      </c>
      <c r="J8" s="91"/>
      <c r="K8" s="90" t="s">
        <v>0</v>
      </c>
      <c r="L8" s="91"/>
      <c r="M8" s="70" t="s">
        <v>0</v>
      </c>
      <c r="N8" s="71"/>
    </row>
    <row r="9" spans="1:24" s="1" customFormat="1" x14ac:dyDescent="0.2">
      <c r="A9" s="70" t="s">
        <v>0</v>
      </c>
      <c r="B9" s="71"/>
      <c r="C9" s="84" t="s">
        <v>0</v>
      </c>
      <c r="D9" s="85"/>
      <c r="E9" s="84" t="s">
        <v>0</v>
      </c>
      <c r="F9" s="85"/>
      <c r="G9" s="84" t="s">
        <v>0</v>
      </c>
      <c r="H9" s="85"/>
      <c r="I9" s="90" t="s">
        <v>0</v>
      </c>
      <c r="J9" s="91"/>
      <c r="K9" s="90" t="s">
        <v>0</v>
      </c>
      <c r="L9" s="91"/>
      <c r="M9" s="70" t="s">
        <v>0</v>
      </c>
      <c r="N9" s="71"/>
    </row>
    <row r="10" spans="1:24" s="2" customFormat="1" x14ac:dyDescent="0.2">
      <c r="A10" s="65" t="s">
        <v>0</v>
      </c>
      <c r="B10" s="66"/>
      <c r="C10" s="82" t="s">
        <v>0</v>
      </c>
      <c r="D10" s="83"/>
      <c r="E10" s="82" t="s">
        <v>0</v>
      </c>
      <c r="F10" s="83"/>
      <c r="G10" s="82" t="s">
        <v>0</v>
      </c>
      <c r="H10" s="83"/>
      <c r="I10" s="88" t="s">
        <v>0</v>
      </c>
      <c r="J10" s="89"/>
      <c r="K10" s="88" t="s">
        <v>0</v>
      </c>
      <c r="L10" s="89"/>
      <c r="M10" s="65" t="s">
        <v>0</v>
      </c>
      <c r="N10" s="66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" customFormat="1" ht="18.75" x14ac:dyDescent="0.2">
      <c r="A11" s="32">
        <f>IF(M5="","",IF(MONTH(M5+1)&lt;&gt;MONTH(M5),"",M5+1))</f>
        <v>46117</v>
      </c>
      <c r="B11" s="59" t="s">
        <v>128</v>
      </c>
      <c r="C11" s="49">
        <f>IF(A11="","",IF(MONTH(A11+1)&lt;&gt;MONTH(A11),"",A11+1))</f>
        <v>46118</v>
      </c>
      <c r="D11" s="50" t="str">
        <f>IF(C11="","",IFERROR(INDEX(#REF!,MATCH(C11,#REF!,0)),""))</f>
        <v/>
      </c>
      <c r="E11" s="49">
        <f>IF(C11="","",IF(MONTH(C11+1)&lt;&gt;MONTH(C11),"",C11+1))</f>
        <v>46119</v>
      </c>
      <c r="F11" s="50" t="str">
        <f>IF(E11="","",IFERROR(INDEX(#REF!,MATCH(E11,#REF!,0)),""))</f>
        <v/>
      </c>
      <c r="G11" s="49">
        <f>IF(E11="","",IF(MONTH(E11+1)&lt;&gt;MONTH(E11),"",E11+1))</f>
        <v>46120</v>
      </c>
      <c r="H11" s="50" t="str">
        <f>IF(G11="","",IFERROR(INDEX(#REF!,MATCH(G11,#REF!,0)),""))</f>
        <v/>
      </c>
      <c r="I11" s="49">
        <f>IF(G11="","",IF(MONTH(G11+1)&lt;&gt;MONTH(G11),"",G11+1))</f>
        <v>46121</v>
      </c>
      <c r="J11" s="50" t="str">
        <f>IF(I11="","",IFERROR(INDEX(#REF!,MATCH(I11,#REF!,0)),""))</f>
        <v/>
      </c>
      <c r="K11" s="49">
        <f>IF(I11="","",IF(MONTH(I11+1)&lt;&gt;MONTH(I11),"",I11+1))</f>
        <v>46122</v>
      </c>
      <c r="L11" s="50" t="str">
        <f>IF(K11="","",IFERROR(INDEX(#REF!,MATCH(K11,#REF!,0)),""))</f>
        <v/>
      </c>
      <c r="M11" s="32">
        <f>IF(K11="","",IF(MONTH(K11+1)&lt;&gt;MONTH(K11),"",K11+1))</f>
        <v>46123</v>
      </c>
      <c r="N11" s="33" t="str">
        <f>IF(M11="","",IFERROR(INDEX(#REF!,MATCH(M11,#REF!,0)),""))</f>
        <v/>
      </c>
    </row>
    <row r="12" spans="1:24" s="1" customFormat="1" x14ac:dyDescent="0.2">
      <c r="A12" s="70" t="str">
        <f>IF(A11="","",IFERROR(INDEX(#REF!,MATCH(A11,#REF!,0)),""))</f>
        <v/>
      </c>
      <c r="B12" s="71"/>
      <c r="C12" s="100" t="s">
        <v>23</v>
      </c>
      <c r="D12" s="101"/>
      <c r="E12" s="100" t="s">
        <v>32</v>
      </c>
      <c r="F12" s="101"/>
      <c r="G12" s="100" t="s">
        <v>32</v>
      </c>
      <c r="H12" s="101"/>
      <c r="I12" s="100" t="s">
        <v>32</v>
      </c>
      <c r="J12" s="101"/>
      <c r="K12" s="100" t="s">
        <v>32</v>
      </c>
      <c r="L12" s="101"/>
      <c r="M12" s="70" t="str">
        <f>IF(M11="","",IFERROR(INDEX(#REF!,MATCH(M11,#REF!,0)),""))</f>
        <v/>
      </c>
      <c r="N12" s="71"/>
    </row>
    <row r="13" spans="1:24" s="1" customFormat="1" x14ac:dyDescent="0.2">
      <c r="A13" s="70" t="str">
        <f>IF(A11="","",IFERROR(INDEX(#REF!,MATCH(A11,#REF!,0)),""))</f>
        <v/>
      </c>
      <c r="B13" s="71"/>
      <c r="C13" s="100" t="s">
        <v>32</v>
      </c>
      <c r="D13" s="101"/>
      <c r="E13" s="100" t="str">
        <f>IF(E11="","",IFERROR(INDEX(#REF!,MATCH(E11,#REF!,0)),""))</f>
        <v/>
      </c>
      <c r="F13" s="101"/>
      <c r="G13" s="100" t="str">
        <f>IF(G11="","",IFERROR(INDEX(#REF!,MATCH(G11,#REF!,0)),""))</f>
        <v/>
      </c>
      <c r="H13" s="101"/>
      <c r="I13" s="100" t="str">
        <f>IF(I11="","",IFERROR(INDEX(#REF!,MATCH(I11,#REF!,0)),""))</f>
        <v/>
      </c>
      <c r="J13" s="101"/>
      <c r="K13" s="100" t="str">
        <f>IF(K11="","",IFERROR(INDEX(#REF!,MATCH(K11,#REF!,0)),""))</f>
        <v/>
      </c>
      <c r="L13" s="101"/>
      <c r="M13" s="70" t="str">
        <f>IF(M11="","",IFERROR(INDEX(#REF!,MATCH(M11,#REF!,0)),""))</f>
        <v/>
      </c>
      <c r="N13" s="71"/>
    </row>
    <row r="14" spans="1:24" s="1" customFormat="1" x14ac:dyDescent="0.2">
      <c r="A14" s="70"/>
      <c r="B14" s="71"/>
      <c r="C14" s="90"/>
      <c r="D14" s="91"/>
      <c r="E14" s="90"/>
      <c r="F14" s="91"/>
      <c r="G14" s="90"/>
      <c r="H14" s="91"/>
      <c r="I14" s="90"/>
      <c r="J14" s="91"/>
      <c r="K14" s="90"/>
      <c r="L14" s="91"/>
      <c r="M14" s="70"/>
      <c r="N14" s="71"/>
    </row>
    <row r="15" spans="1:24" s="1" customFormat="1" x14ac:dyDescent="0.2">
      <c r="A15" s="70"/>
      <c r="B15" s="71"/>
      <c r="C15" s="90"/>
      <c r="D15" s="91"/>
      <c r="E15" s="90"/>
      <c r="F15" s="91"/>
      <c r="G15" s="90"/>
      <c r="H15" s="91"/>
      <c r="I15" s="90"/>
      <c r="J15" s="91"/>
      <c r="K15" s="90"/>
      <c r="L15" s="91"/>
      <c r="M15" s="70"/>
      <c r="N15" s="71"/>
    </row>
    <row r="16" spans="1:24" s="2" customFormat="1" x14ac:dyDescent="0.2">
      <c r="A16" s="65"/>
      <c r="B16" s="66"/>
      <c r="C16" s="88"/>
      <c r="D16" s="89"/>
      <c r="E16" s="175" t="s">
        <v>180</v>
      </c>
      <c r="F16" s="176"/>
      <c r="G16" s="176"/>
      <c r="H16" s="176"/>
      <c r="I16" s="176"/>
      <c r="J16" s="177"/>
      <c r="K16" s="88"/>
      <c r="L16" s="89"/>
      <c r="M16" s="65"/>
      <c r="N16" s="66"/>
      <c r="O16" s="1"/>
    </row>
    <row r="17" spans="1:15" s="1" customFormat="1" ht="18.75" x14ac:dyDescent="0.2">
      <c r="A17" s="32">
        <f>IF(M11="","",IF(MONTH(M11+1)&lt;&gt;MONTH(M11),"",M11+1))</f>
        <v>46124</v>
      </c>
      <c r="B17" s="33" t="str">
        <f>IF(A17="","",IFERROR(INDEX(#REF!,MATCH(A17,#REF!,0)),""))</f>
        <v/>
      </c>
      <c r="C17" s="27">
        <f>IF(A17="","",IF(MONTH(A17+1)&lt;&gt;MONTH(A17),"",A17+1))</f>
        <v>46125</v>
      </c>
      <c r="D17" s="34" t="str">
        <f>IF(C17="","",IFERROR(INDEX(#REF!,MATCH(C17,#REF!,0)),""))</f>
        <v/>
      </c>
      <c r="E17" s="27">
        <f>IF(C17="","",IF(MONTH(C17+1)&lt;&gt;MONTH(C17),"",C17+1))</f>
        <v>46126</v>
      </c>
      <c r="F17" s="34" t="str">
        <f>IF(E17="","",IFERROR(INDEX(#REF!,MATCH(E17,#REF!,0)),""))</f>
        <v/>
      </c>
      <c r="G17" s="27">
        <f>IF(E17="","",IF(MONTH(E17+1)&lt;&gt;MONTH(E17),"",E17+1))</f>
        <v>46127</v>
      </c>
      <c r="H17" s="34"/>
      <c r="I17" s="27">
        <f>IF(G17="","",IF(MONTH(G17+1)&lt;&gt;MONTH(G17),"",G17+1))</f>
        <v>46128</v>
      </c>
      <c r="J17" s="34" t="str">
        <f>IF(I17="","",IFERROR(INDEX(#REF!,MATCH(I17,#REF!,0)),""))</f>
        <v/>
      </c>
      <c r="K17" s="27">
        <f>IF(I17="","",IF(MONTH(I17+1)&lt;&gt;MONTH(I17),"",I17+1))</f>
        <v>46129</v>
      </c>
      <c r="L17" s="34" t="str">
        <f>IF(K17="","",IFERROR(INDEX(#REF!,MATCH(K17,#REF!,0)),""))</f>
        <v/>
      </c>
      <c r="M17" s="32">
        <f>IF(K17="","",IF(MONTH(K17+1)&lt;&gt;MONTH(K17),"",K17+1))</f>
        <v>46130</v>
      </c>
      <c r="N17" s="33" t="str">
        <f>IF(M17="","",IFERROR(INDEX(#REF!,MATCH(M17,#REF!,0)),""))</f>
        <v/>
      </c>
    </row>
    <row r="18" spans="1:15" s="1" customFormat="1" x14ac:dyDescent="0.2">
      <c r="A18" s="70" t="str">
        <f>IF(A17="","",IFERROR(INDEX(#REF!,MATCH(A17,#REF!,0)),""))</f>
        <v/>
      </c>
      <c r="B18" s="71"/>
      <c r="C18" s="84" t="s">
        <v>25</v>
      </c>
      <c r="D18" s="85"/>
      <c r="E18" s="84" t="str">
        <f>IF(E17="","",IFERROR(INDEX(#REF!,MATCH(E17,#REF!,0)),""))</f>
        <v/>
      </c>
      <c r="F18" s="85"/>
      <c r="G18" s="84" t="s">
        <v>80</v>
      </c>
      <c r="H18" s="85"/>
      <c r="I18" s="84" t="str">
        <f>IF(I17="","",IFERROR(INDEX(#REF!,MATCH(I17,#REF!,0)),""))</f>
        <v/>
      </c>
      <c r="J18" s="85"/>
      <c r="K18" s="84" t="str">
        <f>IF(K17="","",IFERROR(INDEX(#REF!,MATCH(K17,#REF!,0)),""))</f>
        <v/>
      </c>
      <c r="L18" s="85"/>
      <c r="M18" s="117" t="s">
        <v>110</v>
      </c>
      <c r="N18" s="118"/>
    </row>
    <row r="19" spans="1:15" s="1" customFormat="1" x14ac:dyDescent="0.2">
      <c r="A19" s="70" t="str">
        <f>IF(A17="","",IFERROR(INDEX(#REF!,MATCH(A17,#REF!,0)),""))</f>
        <v/>
      </c>
      <c r="B19" s="71"/>
      <c r="C19" s="84" t="str">
        <f>IF(C17="","",IFERROR(INDEX(#REF!,MATCH(C17,#REF!,0)),""))</f>
        <v/>
      </c>
      <c r="D19" s="85"/>
      <c r="E19" s="84" t="str">
        <f>IF(E17="","",IFERROR(INDEX(#REF!,MATCH(E17,#REF!,0)),""))</f>
        <v/>
      </c>
      <c r="F19" s="85"/>
      <c r="G19" s="84" t="str">
        <f>IF(G17="","",IFERROR(INDEX(#REF!,MATCH(G17,#REF!,0)),""))</f>
        <v/>
      </c>
      <c r="H19" s="85"/>
      <c r="I19" s="84" t="str">
        <f>IF(I17="","",IFERROR(INDEX(#REF!,MATCH(I17,#REF!,0)),""))</f>
        <v/>
      </c>
      <c r="J19" s="85"/>
      <c r="K19" s="84" t="str">
        <f>IF(K17="","",IFERROR(INDEX(#REF!,MATCH(K17,#REF!,0)),""))</f>
        <v/>
      </c>
      <c r="L19" s="85"/>
      <c r="M19" s="70" t="s">
        <v>109</v>
      </c>
      <c r="N19" s="71"/>
    </row>
    <row r="20" spans="1:15" s="1" customFormat="1" x14ac:dyDescent="0.2">
      <c r="A20" s="70"/>
      <c r="B20" s="71"/>
      <c r="C20" s="84"/>
      <c r="D20" s="85"/>
      <c r="E20" s="84"/>
      <c r="F20" s="85"/>
      <c r="G20" s="84"/>
      <c r="H20" s="85"/>
      <c r="I20" s="84"/>
      <c r="J20" s="85"/>
      <c r="K20" s="84"/>
      <c r="L20" s="85"/>
      <c r="M20" s="70"/>
      <c r="N20" s="71"/>
    </row>
    <row r="21" spans="1:15" s="1" customFormat="1" x14ac:dyDescent="0.2">
      <c r="A21" s="70"/>
      <c r="B21" s="71"/>
      <c r="C21" s="84"/>
      <c r="D21" s="85"/>
      <c r="E21" s="84"/>
      <c r="F21" s="85"/>
      <c r="G21" s="84"/>
      <c r="H21" s="85"/>
      <c r="I21" s="84"/>
      <c r="J21" s="85"/>
      <c r="K21" s="84"/>
      <c r="L21" s="85"/>
      <c r="M21" s="70"/>
      <c r="N21" s="71"/>
    </row>
    <row r="22" spans="1:15" s="2" customFormat="1" x14ac:dyDescent="0.2">
      <c r="A22" s="65"/>
      <c r="B22" s="66"/>
      <c r="C22" s="82"/>
      <c r="D22" s="83"/>
      <c r="E22" s="82"/>
      <c r="F22" s="83"/>
      <c r="G22" s="82"/>
      <c r="H22" s="83"/>
      <c r="I22" s="82"/>
      <c r="J22" s="83"/>
      <c r="K22" s="82"/>
      <c r="L22" s="83"/>
      <c r="M22" s="65"/>
      <c r="N22" s="66"/>
      <c r="O22" s="1"/>
    </row>
    <row r="23" spans="1:15" s="1" customFormat="1" ht="18.75" x14ac:dyDescent="0.2">
      <c r="A23" s="32">
        <f>IF(M17="","",IF(MONTH(M17+1)&lt;&gt;MONTH(M17),"",M17+1))</f>
        <v>46131</v>
      </c>
      <c r="B23" s="33" t="str">
        <f>IF(A23="","",IFERROR(INDEX(#REF!,MATCH(A23,#REF!,0)),""))</f>
        <v/>
      </c>
      <c r="C23" s="27">
        <f>IF(A23="","",IF(MONTH(A23+1)&lt;&gt;MONTH(A23),"",A23+1))</f>
        <v>46132</v>
      </c>
      <c r="D23" s="34" t="str">
        <f>IF(C23="","",IFERROR(INDEX(#REF!,MATCH(C23,#REF!,0)),""))</f>
        <v/>
      </c>
      <c r="E23" s="27">
        <f>IF(C23="","",IF(MONTH(C23+1)&lt;&gt;MONTH(C23),"",C23+1))</f>
        <v>46133</v>
      </c>
      <c r="F23" s="34" t="str">
        <f>IF(E23="","",IFERROR(INDEX(#REF!,MATCH(E23,#REF!,0)),""))</f>
        <v/>
      </c>
      <c r="G23" s="27">
        <f>IF(E23="","",IF(MONTH(E23+1)&lt;&gt;MONTH(E23),"",E23+1))</f>
        <v>46134</v>
      </c>
      <c r="H23" s="34"/>
      <c r="I23" s="27">
        <f>IF(G23="","",IF(MONTH(G23+1)&lt;&gt;MONTH(G23),"",G23+1))</f>
        <v>46135</v>
      </c>
      <c r="J23" s="34" t="str">
        <f>IF(I23="","",IFERROR(INDEX(#REF!,MATCH(I23,#REF!,0)),""))</f>
        <v/>
      </c>
      <c r="K23" s="27">
        <f>IF(I23="","",IF(MONTH(I23+1)&lt;&gt;MONTH(I23),"",I23+1))</f>
        <v>46136</v>
      </c>
      <c r="L23" s="34" t="str">
        <f>IF(K23="","",IFERROR(INDEX(#REF!,MATCH(K23,#REF!,0)),""))</f>
        <v/>
      </c>
      <c r="M23" s="32">
        <f>IF(K23="","",IF(MONTH(K23+1)&lt;&gt;MONTH(K23),"",K23+1))</f>
        <v>46137</v>
      </c>
      <c r="N23" s="33" t="str">
        <f>IF(M23="","",IFERROR(INDEX(#REF!,MATCH(M23,#REF!,0)),""))</f>
        <v/>
      </c>
    </row>
    <row r="24" spans="1:15" s="1" customFormat="1" x14ac:dyDescent="0.2">
      <c r="A24" s="70" t="str">
        <f>IF(A23="","",IFERROR(INDEX(#REF!,MATCH(A23,#REF!,0)),""))</f>
        <v/>
      </c>
      <c r="B24" s="71"/>
      <c r="C24" s="84" t="s">
        <v>25</v>
      </c>
      <c r="D24" s="85"/>
      <c r="E24" s="84" t="str">
        <f>IF(E23="","",IFERROR(INDEX(#REF!,MATCH(E23,#REF!,0)),""))</f>
        <v/>
      </c>
      <c r="F24" s="85"/>
      <c r="G24" s="114" t="s">
        <v>91</v>
      </c>
      <c r="H24" s="115"/>
      <c r="I24" s="115"/>
      <c r="J24" s="115"/>
      <c r="K24" s="115"/>
      <c r="L24" s="116"/>
      <c r="M24" s="70" t="str">
        <f>IF(M23="","",IFERROR(INDEX(#REF!,MATCH(M23,#REF!,0)),""))</f>
        <v/>
      </c>
      <c r="N24" s="71"/>
    </row>
    <row r="25" spans="1:15" s="1" customFormat="1" x14ac:dyDescent="0.2">
      <c r="A25" s="70" t="str">
        <f>IF(A23="","",IFERROR(INDEX(#REF!,MATCH(A23,#REF!,0)),""))</f>
        <v/>
      </c>
      <c r="B25" s="71"/>
      <c r="C25" s="84" t="str">
        <f>IF(C23="","",IFERROR(INDEX(#REF!,MATCH(C23,#REF!,0)),""))</f>
        <v/>
      </c>
      <c r="D25" s="85"/>
      <c r="E25" s="84" t="str">
        <f>IF(E23="","",IFERROR(INDEX(#REF!,MATCH(E23,#REF!,0)),""))</f>
        <v/>
      </c>
      <c r="F25" s="85"/>
      <c r="G25" s="84" t="s">
        <v>81</v>
      </c>
      <c r="H25" s="85"/>
      <c r="I25" s="84" t="str">
        <f>IF(I23="","",IFERROR(INDEX(#REF!,MATCH(I23,#REF!,0)),""))</f>
        <v/>
      </c>
      <c r="J25" s="85"/>
      <c r="K25" s="84" t="s">
        <v>95</v>
      </c>
      <c r="L25" s="85"/>
      <c r="M25" s="70" t="str">
        <f>IF(M23="","",IFERROR(INDEX(#REF!,MATCH(M23,#REF!,0)),""))</f>
        <v/>
      </c>
      <c r="N25" s="71"/>
    </row>
    <row r="26" spans="1:15" s="1" customFormat="1" x14ac:dyDescent="0.2">
      <c r="A26" s="70"/>
      <c r="B26" s="71"/>
      <c r="C26" s="84"/>
      <c r="D26" s="85"/>
      <c r="E26" s="84"/>
      <c r="F26" s="85"/>
      <c r="G26" s="84"/>
      <c r="H26" s="85"/>
      <c r="I26" s="84"/>
      <c r="J26" s="85"/>
      <c r="K26" s="84"/>
      <c r="L26" s="85"/>
      <c r="M26" s="70"/>
      <c r="N26" s="71"/>
    </row>
    <row r="27" spans="1:15" s="1" customFormat="1" x14ac:dyDescent="0.2">
      <c r="A27" s="70"/>
      <c r="B27" s="71"/>
      <c r="C27" s="84"/>
      <c r="D27" s="85"/>
      <c r="E27" s="84"/>
      <c r="F27" s="85"/>
      <c r="G27" s="84"/>
      <c r="H27" s="85"/>
      <c r="I27" s="84"/>
      <c r="J27" s="85"/>
      <c r="K27" s="84"/>
      <c r="L27" s="85"/>
      <c r="M27" s="70"/>
      <c r="N27" s="71"/>
    </row>
    <row r="28" spans="1:15" s="2" customFormat="1" x14ac:dyDescent="0.2">
      <c r="A28" s="65"/>
      <c r="B28" s="66"/>
      <c r="C28" s="82"/>
      <c r="D28" s="83"/>
      <c r="E28" s="82"/>
      <c r="F28" s="83"/>
      <c r="G28" s="82"/>
      <c r="H28" s="83"/>
      <c r="I28" s="82"/>
      <c r="J28" s="83"/>
      <c r="K28" s="82"/>
      <c r="L28" s="83"/>
      <c r="M28" s="65"/>
      <c r="N28" s="66"/>
      <c r="O28" s="1"/>
    </row>
    <row r="29" spans="1:15" s="1" customFormat="1" ht="18.75" x14ac:dyDescent="0.2">
      <c r="A29" s="32">
        <f>IF(M23="","",IF(MONTH(M23+1)&lt;&gt;MONTH(M23),"",M23+1))</f>
        <v>46138</v>
      </c>
      <c r="B29" s="33" t="str">
        <f>IF(A29="","",IFERROR(INDEX(#REF!,MATCH(A29,#REF!,0)),""))</f>
        <v/>
      </c>
      <c r="C29" s="27">
        <f>IF(A29="","",IF(MONTH(A29+1)&lt;&gt;MONTH(A29),"",A29+1))</f>
        <v>46139</v>
      </c>
      <c r="D29" s="34" t="str">
        <f>IF(C29="","",IFERROR(INDEX(#REF!,MATCH(C29,#REF!,0)),""))</f>
        <v/>
      </c>
      <c r="E29" s="27">
        <f>IF(C29="","",IF(MONTH(C29+1)&lt;&gt;MONTH(C29),"",C29+1))</f>
        <v>46140</v>
      </c>
      <c r="F29" s="34" t="str">
        <f>IF(E29="","",IFERROR(INDEX(#REF!,MATCH(E29,#REF!,0)),""))</f>
        <v/>
      </c>
      <c r="G29" s="27">
        <f>IF(E29="","",IF(MONTH(E29+1)&lt;&gt;MONTH(E29),"",E29+1))</f>
        <v>46141</v>
      </c>
      <c r="H29" s="34" t="str">
        <f>IF(G29="","",IFERROR(INDEX(#REF!,MATCH(G29,#REF!,0)),""))</f>
        <v/>
      </c>
      <c r="I29" s="27">
        <f>IF(G29="","",IF(MONTH(G29+1)&lt;&gt;MONTH(G29),"",G29+1))</f>
        <v>46142</v>
      </c>
      <c r="J29" s="34" t="str">
        <f>IF(I29="","",IFERROR(INDEX(#REF!,MATCH(I29,#REF!,0)),""))</f>
        <v/>
      </c>
      <c r="K29" s="27" t="str">
        <f>IF(I29="","",IF(MONTH(I29+1)&lt;&gt;MONTH(I29),"",I29+1))</f>
        <v/>
      </c>
      <c r="L29" s="34" t="str">
        <f>IF(K29="","",IFERROR(INDEX(#REF!,MATCH(K29,#REF!,0)),""))</f>
        <v/>
      </c>
      <c r="M29" s="32" t="str">
        <f>IF(K29="","",IF(MONTH(K29+1)&lt;&gt;MONTH(K29),"",K29+1))</f>
        <v/>
      </c>
      <c r="N29" s="33" t="str">
        <f>IF(M29="","",IFERROR(INDEX(#REF!,MATCH(M29,#REF!,0)),""))</f>
        <v/>
      </c>
    </row>
    <row r="30" spans="1:15" s="1" customFormat="1" x14ac:dyDescent="0.2">
      <c r="A30" s="70" t="str">
        <f>IF(A29="","",IFERROR(INDEX(#REF!,MATCH(A29,#REF!,0)),""))</f>
        <v/>
      </c>
      <c r="B30" s="71"/>
      <c r="C30" s="84" t="s">
        <v>25</v>
      </c>
      <c r="D30" s="85"/>
      <c r="E30" s="84" t="str">
        <f>IF(E29="","",IFERROR(INDEX(#REF!,MATCH(E29,#REF!,0)),""))</f>
        <v/>
      </c>
      <c r="F30" s="85"/>
      <c r="G30" s="86" t="s">
        <v>78</v>
      </c>
      <c r="H30" s="87"/>
      <c r="I30" s="86" t="s">
        <v>124</v>
      </c>
      <c r="J30" s="87"/>
      <c r="K30" s="84" t="str">
        <f>IF(K29="","",IFERROR(INDEX(#REF!,MATCH(K29,#REF!,0)),""))</f>
        <v/>
      </c>
      <c r="L30" s="85"/>
      <c r="M30" s="70" t="str">
        <f>IF(M29="","",IFERROR(INDEX(#REF!,MATCH(M29,#REF!,0)),""))</f>
        <v/>
      </c>
      <c r="N30" s="71"/>
    </row>
    <row r="31" spans="1:15" s="1" customFormat="1" x14ac:dyDescent="0.2">
      <c r="A31" s="70" t="str">
        <f>IF(A29="","",IFERROR(INDEX(#REF!,MATCH(A29,#REF!,0)),""))</f>
        <v/>
      </c>
      <c r="B31" s="71"/>
      <c r="C31" s="84" t="str">
        <f>IF(C29="","",IFERROR(INDEX(#REF!,MATCH(C29,#REF!,0)),""))</f>
        <v/>
      </c>
      <c r="D31" s="85"/>
      <c r="E31" s="84" t="str">
        <f>IF(E29="","",IFERROR(INDEX(#REF!,MATCH(E29,#REF!,0)),""))</f>
        <v/>
      </c>
      <c r="F31" s="85"/>
      <c r="G31" s="86" t="s">
        <v>77</v>
      </c>
      <c r="H31" s="87"/>
      <c r="I31" s="86" t="s">
        <v>125</v>
      </c>
      <c r="J31" s="87"/>
      <c r="K31" s="84" t="str">
        <f>IF(K29="","",IFERROR(INDEX(#REF!,MATCH(K29,#REF!,0)),""))</f>
        <v/>
      </c>
      <c r="L31" s="85"/>
      <c r="M31" s="70" t="str">
        <f>IF(M29="","",IFERROR(INDEX(#REF!,MATCH(M29,#REF!,0)),""))</f>
        <v/>
      </c>
      <c r="N31" s="71"/>
    </row>
    <row r="32" spans="1:15" s="1" customFormat="1" x14ac:dyDescent="0.2">
      <c r="A32" s="70"/>
      <c r="B32" s="71"/>
      <c r="C32" s="84"/>
      <c r="D32" s="85"/>
      <c r="E32" s="84"/>
      <c r="F32" s="85"/>
      <c r="G32" s="86"/>
      <c r="H32" s="87"/>
      <c r="I32" s="84"/>
      <c r="J32" s="85"/>
      <c r="K32" s="84"/>
      <c r="L32" s="85"/>
      <c r="M32" s="70"/>
      <c r="N32" s="71"/>
    </row>
    <row r="33" spans="1:22" s="1" customFormat="1" x14ac:dyDescent="0.2">
      <c r="A33" s="70"/>
      <c r="B33" s="71"/>
      <c r="C33" s="84"/>
      <c r="D33" s="85"/>
      <c r="E33" s="84"/>
      <c r="F33" s="85"/>
      <c r="G33" s="84"/>
      <c r="H33" s="85"/>
      <c r="I33" s="84"/>
      <c r="J33" s="85"/>
      <c r="K33" s="84"/>
      <c r="L33" s="85"/>
      <c r="M33" s="70"/>
      <c r="N33" s="71"/>
    </row>
    <row r="34" spans="1:22" s="2" customFormat="1" x14ac:dyDescent="0.2">
      <c r="A34" s="65"/>
      <c r="B34" s="66"/>
      <c r="C34" s="82"/>
      <c r="D34" s="83"/>
      <c r="E34" s="82"/>
      <c r="F34" s="83"/>
      <c r="G34" s="82"/>
      <c r="H34" s="83"/>
      <c r="I34" s="82"/>
      <c r="J34" s="83"/>
      <c r="K34" s="82"/>
      <c r="L34" s="83"/>
      <c r="M34" s="65"/>
      <c r="N34" s="66"/>
      <c r="O34" s="1"/>
    </row>
    <row r="35" spans="1:22" x14ac:dyDescent="0.2">
      <c r="A35" s="42" t="str">
        <f>IF(M29="","",IF(MONTH(M29+1)&lt;&gt;MONTH(M29),"",M29+1))</f>
        <v/>
      </c>
      <c r="B35" s="43" t="str">
        <f>IF(A35="","",IFERROR(INDEX(#REF!,MATCH(A35,#REF!,0)),""))</f>
        <v/>
      </c>
      <c r="C35" s="44" t="str">
        <f>IF(A35="","",IF(MONTH(A35+1)&lt;&gt;MONTH(A35),"",A35+1))</f>
        <v/>
      </c>
      <c r="D35" s="41" t="str">
        <f>IF(C35="","",IFERROR(INDEX(#REF!,MATCH(C35,#REF!,0)),""))</f>
        <v/>
      </c>
      <c r="E35" s="5"/>
      <c r="F35" s="6"/>
      <c r="G35" s="6"/>
      <c r="H35" s="6"/>
      <c r="I35" s="6"/>
      <c r="J35" s="7"/>
      <c r="K35" s="8"/>
      <c r="L35" s="9"/>
      <c r="M35" s="6"/>
      <c r="N35" s="7"/>
      <c r="O35" s="1"/>
    </row>
    <row r="36" spans="1:22" x14ac:dyDescent="0.2">
      <c r="A36" s="133" t="str">
        <f>IF(A35="","",IFERROR(INDEX(#REF!,MATCH(A35,#REF!,0)),""))</f>
        <v/>
      </c>
      <c r="B36" s="134"/>
      <c r="C36" s="131" t="str">
        <f>IF(C35="","",IFERROR(INDEX(#REF!,MATCH(C35,#REF!,0)),""))</f>
        <v/>
      </c>
      <c r="D36" s="132"/>
      <c r="E36" s="10"/>
      <c r="F36" s="11"/>
      <c r="G36" s="11"/>
      <c r="H36" s="11"/>
      <c r="I36" s="11"/>
      <c r="J36" s="12"/>
      <c r="K36" s="10"/>
      <c r="L36" s="11"/>
      <c r="M36" s="11"/>
      <c r="N36" s="12"/>
      <c r="O36" s="1"/>
    </row>
    <row r="37" spans="1:22" x14ac:dyDescent="0.2">
      <c r="A37" s="133" t="str">
        <f>IF(A35="","",IFERROR(INDEX(#REF!,MATCH(A35,#REF!,0)),""))</f>
        <v/>
      </c>
      <c r="B37" s="134"/>
      <c r="C37" s="131" t="str">
        <f>IF(C35="","",IFERROR(INDEX(#REF!,MATCH(C35,#REF!,0)),""))</f>
        <v/>
      </c>
      <c r="D37" s="132"/>
      <c r="E37" s="10"/>
      <c r="F37" s="11"/>
      <c r="G37" s="11"/>
      <c r="H37" s="11"/>
      <c r="I37" s="11"/>
      <c r="J37" s="12"/>
      <c r="K37" s="10"/>
      <c r="L37" s="11"/>
      <c r="M37" s="11"/>
      <c r="N37" s="12"/>
      <c r="O37" s="1"/>
    </row>
    <row r="38" spans="1:22" x14ac:dyDescent="0.2">
      <c r="A38" s="133"/>
      <c r="B38" s="134"/>
      <c r="C38" s="131"/>
      <c r="D38" s="132"/>
      <c r="E38" s="10"/>
      <c r="F38" s="11"/>
      <c r="G38" s="11"/>
      <c r="H38" s="11"/>
      <c r="I38" s="11"/>
      <c r="J38" s="12"/>
      <c r="K38" s="10"/>
      <c r="L38" s="11"/>
      <c r="M38" s="11"/>
      <c r="N38" s="12"/>
      <c r="O38" s="1"/>
    </row>
    <row r="39" spans="1:22" x14ac:dyDescent="0.2">
      <c r="A39" s="133"/>
      <c r="B39" s="134"/>
      <c r="C39" s="131"/>
      <c r="D39" s="132"/>
      <c r="E39" s="10"/>
      <c r="F39" s="11"/>
      <c r="G39" s="11"/>
      <c r="H39" s="11"/>
      <c r="I39" s="11"/>
      <c r="J39" s="12"/>
      <c r="K39" s="79" t="s">
        <v>13</v>
      </c>
      <c r="L39" s="80"/>
      <c r="M39" s="80"/>
      <c r="N39" s="81"/>
      <c r="O39" s="1"/>
    </row>
    <row r="40" spans="1:22" x14ac:dyDescent="0.2">
      <c r="A40" s="127"/>
      <c r="B40" s="128"/>
      <c r="C40" s="129"/>
      <c r="D40" s="130"/>
      <c r="E40" s="13"/>
      <c r="F40" s="14"/>
      <c r="G40" s="14"/>
      <c r="H40" s="14"/>
      <c r="I40" s="14"/>
      <c r="J40" s="15"/>
      <c r="K40" s="76" t="s">
        <v>14</v>
      </c>
      <c r="L40" s="77"/>
      <c r="M40" s="77"/>
      <c r="N40" s="78"/>
      <c r="O40" s="1"/>
    </row>
    <row r="41" spans="1:22" x14ac:dyDescent="0.2">
      <c r="E41" s="74" t="s">
        <v>20</v>
      </c>
      <c r="F41" s="75"/>
      <c r="G41" s="75"/>
      <c r="H41" s="75"/>
      <c r="I41" s="75"/>
      <c r="J41" s="75"/>
    </row>
    <row r="43" spans="1:22" s="17" customFormat="1" ht="11.25" x14ac:dyDescent="0.2">
      <c r="P43" s="69">
        <f>DATE(YEAR(B3-15),MONTH(B3-15),1)</f>
        <v>46082</v>
      </c>
      <c r="Q43" s="69"/>
      <c r="R43" s="69"/>
      <c r="S43" s="69"/>
      <c r="T43" s="69"/>
      <c r="U43" s="69"/>
      <c r="V43" s="69"/>
    </row>
    <row r="44" spans="1:22" s="17" customFormat="1" ht="9.75" customHeight="1" x14ac:dyDescent="0.2">
      <c r="P44" s="36" t="str">
        <f>CHOOSE(1+MOD(startday+1-2,7),"Su","M","Tu","W","Th","F","Sa")</f>
        <v>Su</v>
      </c>
      <c r="Q44" s="36" t="str">
        <f>CHOOSE(1+MOD(startday+2-2,7),"Su","M","Tu","W","Th","F","Sa")</f>
        <v>M</v>
      </c>
      <c r="R44" s="36" t="str">
        <f>CHOOSE(1+MOD(startday+3-2,7),"Su","M","Tu","W","Th","F","Sa")</f>
        <v>Tu</v>
      </c>
      <c r="S44" s="36" t="str">
        <f>CHOOSE(1+MOD(startday+4-2,7),"Su","M","Tu","W","Th","F","Sa")</f>
        <v>W</v>
      </c>
      <c r="T44" s="36" t="str">
        <f>CHOOSE(1+MOD(startday+5-2,7),"Su","M","Tu","W","Th","F","Sa")</f>
        <v>Th</v>
      </c>
      <c r="U44" s="36" t="str">
        <f>CHOOSE(1+MOD(startday+6-2,7),"Su","M","Tu","W","Th","F","Sa")</f>
        <v>F</v>
      </c>
      <c r="V44" s="36" t="str">
        <f>CHOOSE(1+MOD(startday+7-2,7),"Su","M","Tu","W","Th","F","Sa")</f>
        <v>Sa</v>
      </c>
    </row>
    <row r="45" spans="1:22" s="17" customFormat="1" ht="9.75" customHeight="1" x14ac:dyDescent="0.2">
      <c r="P45" s="35">
        <f>IF(WEEKDAY(P43,1)=startday,P43,"")</f>
        <v>46082</v>
      </c>
      <c r="Q45" s="35">
        <f>IF(P45="",IF(WEEKDAY(P43,1)=MOD(startday,7)+1,P43,""),P45+1)</f>
        <v>46083</v>
      </c>
      <c r="R45" s="35">
        <f>IF(Q45="",IF(WEEKDAY(P43,1)=MOD(startday+1,7)+1,P43,""),Q45+1)</f>
        <v>46084</v>
      </c>
      <c r="S45" s="35">
        <f>IF(R45="",IF(WEEKDAY(P43,1)=MOD(startday+2,7)+1,P43,""),R45+1)</f>
        <v>46085</v>
      </c>
      <c r="T45" s="35">
        <f>IF(S45="",IF(WEEKDAY(P43,1)=MOD(startday+3,7)+1,P43,""),S45+1)</f>
        <v>46086</v>
      </c>
      <c r="U45" s="35">
        <f>IF(T45="",IF(WEEKDAY(P43,1)=MOD(startday+4,7)+1,P43,""),T45+1)</f>
        <v>46087</v>
      </c>
      <c r="V45" s="35">
        <f>IF(U45="",IF(WEEKDAY(P43,1)=MOD(startday+5,7)+1,P43,""),U45+1)</f>
        <v>46088</v>
      </c>
    </row>
    <row r="46" spans="1:22" s="17" customFormat="1" ht="9.75" customHeight="1" x14ac:dyDescent="0.2">
      <c r="P46" s="35">
        <f>IF(V45="","",IF(MONTH(V45+1)&lt;&gt;MONTH(V45),"",V45+1))</f>
        <v>46089</v>
      </c>
      <c r="Q46" s="35">
        <f>IF(P46="","",IF(MONTH(P46+1)&lt;&gt;MONTH(P46),"",P46+1))</f>
        <v>46090</v>
      </c>
      <c r="R46" s="35">
        <f t="shared" ref="R46:V46" si="0">IF(Q46="","",IF(MONTH(Q46+1)&lt;&gt;MONTH(Q46),"",Q46+1))</f>
        <v>46091</v>
      </c>
      <c r="S46" s="35">
        <f>IF(R46="","",IF(MONTH(R46+1)&lt;&gt;MONTH(R46),"",R46+1))</f>
        <v>46092</v>
      </c>
      <c r="T46" s="35">
        <f t="shared" si="0"/>
        <v>46093</v>
      </c>
      <c r="U46" s="35">
        <f t="shared" si="0"/>
        <v>46094</v>
      </c>
      <c r="V46" s="35">
        <f t="shared" si="0"/>
        <v>46095</v>
      </c>
    </row>
    <row r="47" spans="1:22" s="17" customFormat="1" ht="9.75" customHeight="1" x14ac:dyDescent="0.2">
      <c r="P47" s="35">
        <f t="shared" ref="P47:P50" si="1">IF(V46="","",IF(MONTH(V46+1)&lt;&gt;MONTH(V46),"",V46+1))</f>
        <v>46096</v>
      </c>
      <c r="Q47" s="35">
        <f t="shared" ref="Q47:V50" si="2">IF(P47="","",IF(MONTH(P47+1)&lt;&gt;MONTH(P47),"",P47+1))</f>
        <v>46097</v>
      </c>
      <c r="R47" s="35">
        <f t="shared" si="2"/>
        <v>46098</v>
      </c>
      <c r="S47" s="35">
        <f t="shared" si="2"/>
        <v>46099</v>
      </c>
      <c r="T47" s="35">
        <f t="shared" si="2"/>
        <v>46100</v>
      </c>
      <c r="U47" s="35">
        <f t="shared" si="2"/>
        <v>46101</v>
      </c>
      <c r="V47" s="35">
        <f t="shared" si="2"/>
        <v>46102</v>
      </c>
    </row>
    <row r="48" spans="1:22" s="17" customFormat="1" ht="9.75" customHeight="1" x14ac:dyDescent="0.2">
      <c r="P48" s="35">
        <f t="shared" si="1"/>
        <v>46103</v>
      </c>
      <c r="Q48" s="35">
        <f t="shared" si="2"/>
        <v>46104</v>
      </c>
      <c r="R48" s="35">
        <f t="shared" si="2"/>
        <v>46105</v>
      </c>
      <c r="S48" s="35">
        <f t="shared" si="2"/>
        <v>46106</v>
      </c>
      <c r="T48" s="35">
        <f t="shared" si="2"/>
        <v>46107</v>
      </c>
      <c r="U48" s="35">
        <f t="shared" si="2"/>
        <v>46108</v>
      </c>
      <c r="V48" s="35">
        <f t="shared" si="2"/>
        <v>46109</v>
      </c>
    </row>
    <row r="49" spans="16:22" s="17" customFormat="1" ht="9.75" customHeight="1" x14ac:dyDescent="0.2">
      <c r="P49" s="35">
        <f t="shared" si="1"/>
        <v>46110</v>
      </c>
      <c r="Q49" s="35">
        <f t="shared" si="2"/>
        <v>46111</v>
      </c>
      <c r="R49" s="35">
        <f t="shared" si="2"/>
        <v>46112</v>
      </c>
      <c r="S49" s="35" t="str">
        <f t="shared" si="2"/>
        <v/>
      </c>
      <c r="T49" s="35" t="str">
        <f t="shared" si="2"/>
        <v/>
      </c>
      <c r="U49" s="35" t="str">
        <f t="shared" si="2"/>
        <v/>
      </c>
      <c r="V49" s="35" t="str">
        <f t="shared" si="2"/>
        <v/>
      </c>
    </row>
    <row r="50" spans="16:22" s="17" customFormat="1" ht="9.75" customHeight="1" x14ac:dyDescent="0.2">
      <c r="P50" s="35" t="str">
        <f t="shared" si="1"/>
        <v/>
      </c>
      <c r="Q50" s="35" t="str">
        <f t="shared" si="2"/>
        <v/>
      </c>
      <c r="R50" s="35" t="str">
        <f t="shared" si="2"/>
        <v/>
      </c>
      <c r="S50" s="35" t="str">
        <f t="shared" si="2"/>
        <v/>
      </c>
      <c r="T50" s="35" t="str">
        <f t="shared" si="2"/>
        <v/>
      </c>
      <c r="U50" s="35" t="str">
        <f t="shared" si="2"/>
        <v/>
      </c>
      <c r="V50" s="35" t="str">
        <f t="shared" si="2"/>
        <v/>
      </c>
    </row>
    <row r="51" spans="16:22" s="17" customFormat="1" ht="9.75" customHeight="1" x14ac:dyDescent="0.2"/>
    <row r="52" spans="16:22" s="17" customFormat="1" ht="9.75" customHeight="1" x14ac:dyDescent="0.2"/>
    <row r="53" spans="16:22" s="17" customFormat="1" ht="11.25" x14ac:dyDescent="0.2">
      <c r="P53" s="69">
        <f>DATE(YEAR(B3+35),MONTH(B3+35),1)</f>
        <v>46143</v>
      </c>
      <c r="Q53" s="69"/>
      <c r="R53" s="69"/>
      <c r="S53" s="69"/>
      <c r="T53" s="69"/>
      <c r="U53" s="69"/>
      <c r="V53" s="69"/>
    </row>
    <row r="54" spans="16:22" s="17" customFormat="1" ht="9.75" customHeight="1" x14ac:dyDescent="0.2">
      <c r="P54" s="36" t="str">
        <f>CHOOSE(1+MOD(startday+1-2,7),"Su","M","Tu","W","Th","F","Sa")</f>
        <v>Su</v>
      </c>
      <c r="Q54" s="36" t="str">
        <f>CHOOSE(1+MOD(startday+2-2,7),"Su","M","Tu","W","Th","F","Sa")</f>
        <v>M</v>
      </c>
      <c r="R54" s="36" t="str">
        <f>CHOOSE(1+MOD(startday+3-2,7),"Su","M","Tu","W","Th","F","Sa")</f>
        <v>Tu</v>
      </c>
      <c r="S54" s="36" t="str">
        <f>CHOOSE(1+MOD(startday+4-2,7),"Su","M","Tu","W","Th","F","Sa")</f>
        <v>W</v>
      </c>
      <c r="T54" s="36" t="str">
        <f>CHOOSE(1+MOD(startday+5-2,7),"Su","M","Tu","W","Th","F","Sa")</f>
        <v>Th</v>
      </c>
      <c r="U54" s="36" t="str">
        <f>CHOOSE(1+MOD(startday+6-2,7),"Su","M","Tu","W","Th","F","Sa")</f>
        <v>F</v>
      </c>
      <c r="V54" s="36" t="str">
        <f>CHOOSE(1+MOD(startday+7-2,7),"Su","M","Tu","W","Th","F","Sa")</f>
        <v>Sa</v>
      </c>
    </row>
    <row r="55" spans="16:22" s="17" customFormat="1" ht="9.75" customHeight="1" x14ac:dyDescent="0.2">
      <c r="P55" s="35" t="str">
        <f>IF(WEEKDAY(P53,1)=startday,P53,"")</f>
        <v/>
      </c>
      <c r="Q55" s="35" t="str">
        <f>IF(P55="",IF(WEEKDAY(P53,1)=MOD(startday,7)+1,P53,""),P55+1)</f>
        <v/>
      </c>
      <c r="R55" s="35" t="str">
        <f>IF(Q55="",IF(WEEKDAY(P53,1)=MOD(startday+1,7)+1,P53,""),Q55+1)</f>
        <v/>
      </c>
      <c r="S55" s="35" t="str">
        <f>IF(R55="",IF(WEEKDAY(P53,1)=MOD(startday+2,7)+1,P53,""),R55+1)</f>
        <v/>
      </c>
      <c r="T55" s="35" t="str">
        <f>IF(S55="",IF(WEEKDAY(P53,1)=MOD(startday+3,7)+1,P53,""),S55+1)</f>
        <v/>
      </c>
      <c r="U55" s="35">
        <f>IF(T55="",IF(WEEKDAY(P53,1)=MOD(startday+4,7)+1,P53,""),T55+1)</f>
        <v>46143</v>
      </c>
      <c r="V55" s="35">
        <f>IF(U55="",IF(WEEKDAY(P53,1)=MOD(startday+5,7)+1,P53,""),U55+1)</f>
        <v>46144</v>
      </c>
    </row>
    <row r="56" spans="16:22" s="17" customFormat="1" ht="9.75" customHeight="1" x14ac:dyDescent="0.2">
      <c r="P56" s="35">
        <f>IF(V55="","",IF(MONTH(V55+1)&lt;&gt;MONTH(V55),"",V55+1))</f>
        <v>46145</v>
      </c>
      <c r="Q56" s="35">
        <f>IF(P56="","",IF(MONTH(P56+1)&lt;&gt;MONTH(P56),"",P56+1))</f>
        <v>46146</v>
      </c>
      <c r="R56" s="35">
        <f t="shared" ref="R56:S60" si="3">IF(Q56="","",IF(MONTH(Q56+1)&lt;&gt;MONTH(Q56),"",Q56+1))</f>
        <v>46147</v>
      </c>
      <c r="S56" s="35">
        <f>IF(R56="","",IF(MONTH(R56+1)&lt;&gt;MONTH(R56),"",R56+1))</f>
        <v>46148</v>
      </c>
      <c r="T56" s="35">
        <f t="shared" ref="T56:V60" si="4">IF(S56="","",IF(MONTH(S56+1)&lt;&gt;MONTH(S56),"",S56+1))</f>
        <v>46149</v>
      </c>
      <c r="U56" s="35">
        <f t="shared" si="4"/>
        <v>46150</v>
      </c>
      <c r="V56" s="35">
        <f t="shared" si="4"/>
        <v>46151</v>
      </c>
    </row>
    <row r="57" spans="16:22" s="17" customFormat="1" ht="9.75" customHeight="1" x14ac:dyDescent="0.2">
      <c r="P57" s="35">
        <f t="shared" ref="P57:P60" si="5">IF(V56="","",IF(MONTH(V56+1)&lt;&gt;MONTH(V56),"",V56+1))</f>
        <v>46152</v>
      </c>
      <c r="Q57" s="35">
        <f t="shared" ref="Q57:Q60" si="6">IF(P57="","",IF(MONTH(P57+1)&lt;&gt;MONTH(P57),"",P57+1))</f>
        <v>46153</v>
      </c>
      <c r="R57" s="35">
        <f t="shared" si="3"/>
        <v>46154</v>
      </c>
      <c r="S57" s="35">
        <f t="shared" si="3"/>
        <v>46155</v>
      </c>
      <c r="T57" s="35">
        <f t="shared" si="4"/>
        <v>46156</v>
      </c>
      <c r="U57" s="35">
        <f t="shared" si="4"/>
        <v>46157</v>
      </c>
      <c r="V57" s="35">
        <f t="shared" si="4"/>
        <v>46158</v>
      </c>
    </row>
    <row r="58" spans="16:22" s="17" customFormat="1" ht="9.75" customHeight="1" x14ac:dyDescent="0.2">
      <c r="P58" s="35">
        <f t="shared" si="5"/>
        <v>46159</v>
      </c>
      <c r="Q58" s="35">
        <f t="shared" si="6"/>
        <v>46160</v>
      </c>
      <c r="R58" s="35">
        <f t="shared" si="3"/>
        <v>46161</v>
      </c>
      <c r="S58" s="35">
        <f t="shared" si="3"/>
        <v>46162</v>
      </c>
      <c r="T58" s="35">
        <f t="shared" si="4"/>
        <v>46163</v>
      </c>
      <c r="U58" s="35">
        <f t="shared" si="4"/>
        <v>46164</v>
      </c>
      <c r="V58" s="35">
        <f t="shared" si="4"/>
        <v>46165</v>
      </c>
    </row>
    <row r="59" spans="16:22" s="17" customFormat="1" ht="9.75" customHeight="1" x14ac:dyDescent="0.2">
      <c r="P59" s="35">
        <f t="shared" si="5"/>
        <v>46166</v>
      </c>
      <c r="Q59" s="35">
        <f t="shared" si="6"/>
        <v>46167</v>
      </c>
      <c r="R59" s="35">
        <f t="shared" si="3"/>
        <v>46168</v>
      </c>
      <c r="S59" s="35">
        <f t="shared" si="3"/>
        <v>46169</v>
      </c>
      <c r="T59" s="35">
        <f t="shared" si="4"/>
        <v>46170</v>
      </c>
      <c r="U59" s="35">
        <f t="shared" si="4"/>
        <v>46171</v>
      </c>
      <c r="V59" s="35">
        <f t="shared" si="4"/>
        <v>46172</v>
      </c>
    </row>
    <row r="60" spans="16:22" s="17" customFormat="1" ht="9.75" customHeight="1" x14ac:dyDescent="0.2">
      <c r="P60" s="35">
        <f t="shared" si="5"/>
        <v>46173</v>
      </c>
      <c r="Q60" s="35" t="str">
        <f t="shared" si="6"/>
        <v/>
      </c>
      <c r="R60" s="35" t="str">
        <f t="shared" si="3"/>
        <v/>
      </c>
      <c r="S60" s="35" t="str">
        <f t="shared" si="3"/>
        <v/>
      </c>
      <c r="T60" s="35" t="str">
        <f t="shared" si="4"/>
        <v/>
      </c>
      <c r="U60" s="35" t="str">
        <f t="shared" si="4"/>
        <v/>
      </c>
      <c r="V60" s="35" t="str">
        <f t="shared" si="4"/>
        <v/>
      </c>
    </row>
  </sheetData>
  <mergeCells count="195">
    <mergeCell ref="A1:N1"/>
    <mergeCell ref="E16:J16"/>
    <mergeCell ref="A2:N2"/>
    <mergeCell ref="A4:B4"/>
    <mergeCell ref="C4:D4"/>
    <mergeCell ref="E4:F4"/>
    <mergeCell ref="G4:H4"/>
    <mergeCell ref="I4:J4"/>
    <mergeCell ref="K4:L4"/>
    <mergeCell ref="M4:N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2:B12"/>
    <mergeCell ref="C12:D12"/>
    <mergeCell ref="E12:F12"/>
    <mergeCell ref="G12:H12"/>
    <mergeCell ref="I12:J12"/>
    <mergeCell ref="K12:L12"/>
    <mergeCell ref="M12:N12"/>
    <mergeCell ref="A10:B10"/>
    <mergeCell ref="C10:D10"/>
    <mergeCell ref="E10:F10"/>
    <mergeCell ref="G10:H10"/>
    <mergeCell ref="I10:J10"/>
    <mergeCell ref="K10:L10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6:B16"/>
    <mergeCell ref="C16:D16"/>
    <mergeCell ref="K16:L16"/>
    <mergeCell ref="M16:N16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4:B24"/>
    <mergeCell ref="C24:D24"/>
    <mergeCell ref="E24:F24"/>
    <mergeCell ref="M24:N24"/>
    <mergeCell ref="A22:B22"/>
    <mergeCell ref="C22:D22"/>
    <mergeCell ref="E22:F22"/>
    <mergeCell ref="G22:H22"/>
    <mergeCell ref="I22:J22"/>
    <mergeCell ref="K22:L22"/>
    <mergeCell ref="G24:L24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6:B36"/>
    <mergeCell ref="C36:D36"/>
    <mergeCell ref="A37:B37"/>
    <mergeCell ref="C37:D37"/>
    <mergeCell ref="A38:B38"/>
    <mergeCell ref="C38:D38"/>
    <mergeCell ref="A34:B34"/>
    <mergeCell ref="C34:D34"/>
    <mergeCell ref="E34:F34"/>
    <mergeCell ref="G34:H34"/>
    <mergeCell ref="I34:J34"/>
    <mergeCell ref="K34:L34"/>
    <mergeCell ref="E41:J41"/>
    <mergeCell ref="P43:V43"/>
    <mergeCell ref="P53:V53"/>
    <mergeCell ref="A39:B39"/>
    <mergeCell ref="C39:D39"/>
    <mergeCell ref="K39:N39"/>
    <mergeCell ref="A40:B40"/>
    <mergeCell ref="C40:D40"/>
    <mergeCell ref="K40:N40"/>
  </mergeCells>
  <hyperlinks>
    <hyperlink ref="E41" r:id="rId1" xr:uid="{00000000-0004-0000-0900-000000000000}"/>
  </hyperlinks>
  <printOptions horizontalCentered="1"/>
  <pageMargins left="0.35" right="0.35" top="0.25" bottom="0.25" header="0.25" footer="0.25"/>
  <pageSetup scale="94" orientation="landscape" horizontalDpi="1200" verticalDpi="1200" r:id="rId2"/>
  <headerFooter alignWithMargins="0"/>
  <ignoredErrors>
    <ignoredError sqref="C8:N11 C39:J40 C5:G5 I5 K5 M5:N5 C14:N15 D12 D13:N13 M12:N12 C7:J7 M6:N7 C6:H6 J6 C20:N22 C17:G17 I17:N17 C16:D16 K16:N16 C26:N29 D24:F24 M24:N24 C23:G23 I23:N23 D18:F18 C33:N38 D30:F30 C31:F31 H31 C32:F32 I32:N32 H18:L18 C25:F25 H25:J25 H30 L25:N25 N18 C19:L19 N19 J30:N30 J31:N31" formula="1"/>
  </ignoredError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60"/>
  <sheetViews>
    <sheetView showGridLines="0" topLeftCell="A9" zoomScaleNormal="100" workbookViewId="0">
      <selection activeCell="I15" sqref="I15:J15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46.5" x14ac:dyDescent="0.7">
      <c r="A1" s="95" t="s">
        <v>22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24" s="1" customFormat="1" ht="54" customHeight="1" x14ac:dyDescent="0.7">
      <c r="A2" s="96" t="str">
        <f>UPPER(TEXT(B3,"mmmm yyyy"))</f>
        <v>MAY 2026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24" hidden="1" x14ac:dyDescent="0.2">
      <c r="A3" s="17" t="s">
        <v>2</v>
      </c>
      <c r="B3" s="16">
        <f>DATE('1'!D3,'1'!H3+10,1)</f>
        <v>46143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" customFormat="1" ht="15.75" x14ac:dyDescent="0.2">
      <c r="A4" s="97">
        <f>A11</f>
        <v>46145</v>
      </c>
      <c r="B4" s="98"/>
      <c r="C4" s="98">
        <f>C11</f>
        <v>46146</v>
      </c>
      <c r="D4" s="98"/>
      <c r="E4" s="98">
        <f>E11</f>
        <v>46147</v>
      </c>
      <c r="F4" s="98"/>
      <c r="G4" s="98">
        <f>G11</f>
        <v>46148</v>
      </c>
      <c r="H4" s="98"/>
      <c r="I4" s="98">
        <f>I11</f>
        <v>46149</v>
      </c>
      <c r="J4" s="98"/>
      <c r="K4" s="98">
        <f>K11</f>
        <v>46150</v>
      </c>
      <c r="L4" s="98"/>
      <c r="M4" s="98">
        <f>M11</f>
        <v>46151</v>
      </c>
      <c r="N4" s="99"/>
    </row>
    <row r="5" spans="1:24" s="1" customFormat="1" ht="18.75" x14ac:dyDescent="0.2">
      <c r="A5" s="32" t="str">
        <f>IF(WEEKDAY($B$3,1)=startday,$B$3,"")</f>
        <v/>
      </c>
      <c r="B5" s="33" t="str">
        <f>IF(A5="","",IFERROR(INDEX(#REF!,MATCH(A5,#REF!,0)),""))</f>
        <v/>
      </c>
      <c r="C5" s="27" t="str">
        <f>IF(A5="",IF(WEEKDAY(B3,1)=MOD(startday,7)+1,$B$3,""),A5+1)</f>
        <v/>
      </c>
      <c r="D5" s="34" t="str">
        <f>IF(C5="","",IFERROR(INDEX(#REF!,MATCH(C5,#REF!,0)),""))</f>
        <v/>
      </c>
      <c r="E5" s="27" t="str">
        <f>IF(C5="",IF(WEEKDAY($B$3,1)=MOD(startday+1,7)+1,$B$3,""),C5+1)</f>
        <v/>
      </c>
      <c r="F5" s="34" t="str">
        <f>IF(E5="","",IFERROR(INDEX(#REF!,MATCH(E5,#REF!,0)),""))</f>
        <v/>
      </c>
      <c r="G5" s="27" t="str">
        <f>IF(E5="",IF(WEEKDAY($B$3,1)=MOD(startday+2,7)+1,$B$3,""),E5+1)</f>
        <v/>
      </c>
      <c r="H5" s="34" t="str">
        <f>IF(G5="","",IFERROR(INDEX(#REF!,MATCH(G5,#REF!,0)),""))</f>
        <v/>
      </c>
      <c r="I5" s="27" t="str">
        <f>IF(G5="",IF(WEEKDAY($B$3,1)=MOD(startday+3,7)+1,$B$3,""),G5+1)</f>
        <v/>
      </c>
      <c r="J5" s="34" t="str">
        <f>IF(I5="","",IFERROR(INDEX(#REF!,MATCH(I5,#REF!,0)),""))</f>
        <v/>
      </c>
      <c r="K5" s="27">
        <f>IF(I5="",IF(WEEKDAY($B$3,1)=MOD(startday+4,7)+1,$B$3,""),I5+1)</f>
        <v>46143</v>
      </c>
      <c r="L5" s="34" t="str">
        <f>IF(K5="","",IFERROR(INDEX(#REF!,MATCH(K5,#REF!,0)),""))</f>
        <v/>
      </c>
      <c r="M5" s="32">
        <f>IF(K5="",IF(WEEKDAY($B$3,1)=MOD(startday+5,7)+1,$B$3,""),K5+1)</f>
        <v>46144</v>
      </c>
      <c r="N5" s="33" t="str">
        <f>IF(M5="","",IFERROR(INDEX(#REF!,MATCH(M5,#REF!,0)),""))</f>
        <v/>
      </c>
    </row>
    <row r="6" spans="1:24" s="1" customFormat="1" x14ac:dyDescent="0.2">
      <c r="A6" s="133" t="str">
        <f>IF(A5="","",IFERROR(INDEX(#REF!,MATCH(A5,#REF!,0)),""))</f>
        <v/>
      </c>
      <c r="B6" s="134"/>
      <c r="C6" s="131" t="str">
        <f>IF(C5="","",IFERROR(INDEX(#REF!,MATCH(C5,#REF!,0)),""))</f>
        <v/>
      </c>
      <c r="D6" s="132"/>
      <c r="E6" s="131" t="str">
        <f>IF(E5="","",IFERROR(INDEX(#REF!,MATCH(E5,#REF!,0)),""))</f>
        <v/>
      </c>
      <c r="F6" s="132"/>
      <c r="G6" s="131" t="str">
        <f>IF(G5="","",IFERROR(INDEX(#REF!,MATCH(G5,#REF!,0)),""))</f>
        <v/>
      </c>
      <c r="H6" s="132"/>
      <c r="I6" s="131" t="str">
        <f>IF(I5="","",IFERROR(INDEX(#REF!,MATCH(I5,#REF!,0)),""))</f>
        <v/>
      </c>
      <c r="J6" s="132"/>
      <c r="K6" s="131" t="str">
        <f>IF(K5="","",IFERROR(INDEX(#REF!,MATCH(K5,#REF!,0)),""))</f>
        <v/>
      </c>
      <c r="L6" s="132"/>
      <c r="M6" s="133" t="str">
        <f>IF(M5="","",IFERROR(INDEX(#REF!,MATCH(M5,#REF!,0)),""))</f>
        <v/>
      </c>
      <c r="N6" s="134"/>
    </row>
    <row r="7" spans="1:24" s="1" customFormat="1" x14ac:dyDescent="0.2">
      <c r="A7" s="133" t="str">
        <f>IF(A5="","",IFERROR(INDEX(#REF!,MATCH(A5,#REF!,0)),""))</f>
        <v/>
      </c>
      <c r="B7" s="134"/>
      <c r="C7" s="131" t="str">
        <f>IF(C5="","",IFERROR(INDEX(#REF!,MATCH(C5,#REF!,0)),""))</f>
        <v/>
      </c>
      <c r="D7" s="132"/>
      <c r="E7" s="131" t="str">
        <f>IF(E5="","",IFERROR(INDEX(#REF!,MATCH(E5,#REF!,0)),""))</f>
        <v/>
      </c>
      <c r="F7" s="132"/>
      <c r="G7" s="131" t="str">
        <f>IF(G5="","",IFERROR(INDEX(#REF!,MATCH(G5,#REF!,0)),""))</f>
        <v/>
      </c>
      <c r="H7" s="132"/>
      <c r="I7" s="131" t="str">
        <f>IF(I5="","",IFERROR(INDEX(#REF!,MATCH(I5,#REF!,0)),""))</f>
        <v/>
      </c>
      <c r="J7" s="132"/>
      <c r="K7" s="131" t="str">
        <f>IF(K5="","",IFERROR(INDEX(#REF!,MATCH(K5,#REF!,0)),""))</f>
        <v/>
      </c>
      <c r="L7" s="132"/>
      <c r="M7" s="133" t="str">
        <f>IF(M5="","",IFERROR(INDEX(#REF!,MATCH(M5,#REF!,0)),""))</f>
        <v/>
      </c>
      <c r="N7" s="134"/>
    </row>
    <row r="8" spans="1:24" s="1" customFormat="1" x14ac:dyDescent="0.2">
      <c r="A8" s="133" t="s">
        <v>0</v>
      </c>
      <c r="B8" s="134"/>
      <c r="C8" s="131" t="s">
        <v>0</v>
      </c>
      <c r="D8" s="132"/>
      <c r="E8" s="131" t="s">
        <v>0</v>
      </c>
      <c r="F8" s="132"/>
      <c r="G8" s="131" t="s">
        <v>0</v>
      </c>
      <c r="H8" s="132"/>
      <c r="I8" s="131" t="s">
        <v>0</v>
      </c>
      <c r="J8" s="132"/>
      <c r="K8" s="131" t="s">
        <v>0</v>
      </c>
      <c r="L8" s="132"/>
      <c r="M8" s="133" t="s">
        <v>0</v>
      </c>
      <c r="N8" s="134"/>
    </row>
    <row r="9" spans="1:24" s="1" customFormat="1" x14ac:dyDescent="0.2">
      <c r="A9" s="133" t="s">
        <v>0</v>
      </c>
      <c r="B9" s="134"/>
      <c r="C9" s="131" t="s">
        <v>0</v>
      </c>
      <c r="D9" s="132"/>
      <c r="E9" s="131" t="s">
        <v>0</v>
      </c>
      <c r="F9" s="132"/>
      <c r="G9" s="131" t="s">
        <v>0</v>
      </c>
      <c r="H9" s="132"/>
      <c r="I9" s="131" t="s">
        <v>0</v>
      </c>
      <c r="J9" s="132"/>
      <c r="K9" s="131" t="s">
        <v>0</v>
      </c>
      <c r="L9" s="132"/>
      <c r="M9" s="133" t="s">
        <v>0</v>
      </c>
      <c r="N9" s="134"/>
    </row>
    <row r="10" spans="1:24" s="2" customFormat="1" x14ac:dyDescent="0.2">
      <c r="A10" s="127" t="s">
        <v>0</v>
      </c>
      <c r="B10" s="128"/>
      <c r="C10" s="129" t="s">
        <v>0</v>
      </c>
      <c r="D10" s="130"/>
      <c r="E10" s="129" t="s">
        <v>0</v>
      </c>
      <c r="F10" s="130"/>
      <c r="G10" s="129" t="s">
        <v>0</v>
      </c>
      <c r="H10" s="130"/>
      <c r="I10" s="129" t="s">
        <v>0</v>
      </c>
      <c r="J10" s="130"/>
      <c r="K10" s="129" t="s">
        <v>0</v>
      </c>
      <c r="L10" s="130"/>
      <c r="M10" s="127" t="s">
        <v>0</v>
      </c>
      <c r="N10" s="128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" customFormat="1" ht="18.75" x14ac:dyDescent="0.2">
      <c r="A11" s="32">
        <f>IF(M5="","",IF(MONTH(M5+1)&lt;&gt;MONTH(M5),"",M5+1))</f>
        <v>46145</v>
      </c>
      <c r="B11" s="33" t="str">
        <f>IF(A11="","",IFERROR(INDEX(#REF!,MATCH(A11,#REF!,0)),""))</f>
        <v/>
      </c>
      <c r="C11" s="27">
        <f>IF(A11="","",IF(MONTH(A11+1)&lt;&gt;MONTH(A11),"",A11+1))</f>
        <v>46146</v>
      </c>
      <c r="D11" s="34" t="str">
        <f>IF(C11="","",IFERROR(INDEX(#REF!,MATCH(C11,#REF!,0)),""))</f>
        <v/>
      </c>
      <c r="E11" s="27">
        <f>IF(C11="","",IF(MONTH(C11+1)&lt;&gt;MONTH(C11),"",C11+1))</f>
        <v>46147</v>
      </c>
      <c r="F11" s="34"/>
      <c r="G11" s="27">
        <f>IF(E11="","",IF(MONTH(E11+1)&lt;&gt;MONTH(E11),"",E11+1))</f>
        <v>46148</v>
      </c>
      <c r="H11" s="34" t="str">
        <f>IF(G11="","",IFERROR(INDEX(#REF!,MATCH(G11,#REF!,0)),""))</f>
        <v/>
      </c>
      <c r="I11" s="27">
        <f>IF(G11="","",IF(MONTH(G11+1)&lt;&gt;MONTH(G11),"",G11+1))</f>
        <v>46149</v>
      </c>
      <c r="J11" s="34" t="str">
        <f>IF(I11="","",IFERROR(INDEX(#REF!,MATCH(I11,#REF!,0)),""))</f>
        <v/>
      </c>
      <c r="K11" s="27">
        <f>IF(I11="","",IF(MONTH(I11+1)&lt;&gt;MONTH(I11),"",I11+1))</f>
        <v>46150</v>
      </c>
      <c r="L11" s="34" t="str">
        <f>IF(K11="","",IFERROR(INDEX(#REF!,MATCH(K11,#REF!,0)),""))</f>
        <v/>
      </c>
      <c r="M11" s="32">
        <f>IF(K11="","",IF(MONTH(K11+1)&lt;&gt;MONTH(K11),"",K11+1))</f>
        <v>46151</v>
      </c>
      <c r="N11" s="33" t="str">
        <f>IF(M11="","",IFERROR(INDEX(#REF!,MATCH(M11,#REF!,0)),""))</f>
        <v/>
      </c>
    </row>
    <row r="12" spans="1:24" s="1" customFormat="1" x14ac:dyDescent="0.2">
      <c r="A12" s="70" t="str">
        <f>IF(A11="","",IFERROR(INDEX(#REF!,MATCH(A11,#REF!,0)),""))</f>
        <v/>
      </c>
      <c r="B12" s="71"/>
      <c r="C12" s="114" t="s">
        <v>35</v>
      </c>
      <c r="D12" s="115"/>
      <c r="E12" s="115"/>
      <c r="F12" s="115"/>
      <c r="G12" s="115"/>
      <c r="H12" s="115"/>
      <c r="I12" s="115"/>
      <c r="J12" s="115"/>
      <c r="K12" s="115"/>
      <c r="L12" s="116"/>
      <c r="M12" s="70" t="str">
        <f>IF(M11="","",IFERROR(INDEX(#REF!,MATCH(M11,#REF!,0)),""))</f>
        <v/>
      </c>
      <c r="N12" s="71"/>
    </row>
    <row r="13" spans="1:24" s="1" customFormat="1" x14ac:dyDescent="0.2">
      <c r="A13" s="70" t="str">
        <f>IF(A11="","",IFERROR(INDEX(#REF!,MATCH(A11,#REF!,0)),""))</f>
        <v/>
      </c>
      <c r="B13" s="71"/>
      <c r="C13" s="84" t="s">
        <v>25</v>
      </c>
      <c r="D13" s="85"/>
      <c r="E13" s="84" t="str">
        <f>IF(E11="","",IFERROR(INDEX(#REF!,MATCH(E11,#REF!,0)),""))</f>
        <v/>
      </c>
      <c r="F13" s="85"/>
      <c r="G13" s="180" t="s">
        <v>108</v>
      </c>
      <c r="H13" s="181"/>
      <c r="I13" s="84" t="s">
        <v>88</v>
      </c>
      <c r="J13" s="85"/>
      <c r="K13" s="84" t="str">
        <f>IF(K11="","",IFERROR(INDEX(#REF!,MATCH(K11,#REF!,0)),""))</f>
        <v/>
      </c>
      <c r="L13" s="85"/>
      <c r="M13" s="70" t="str">
        <f>IF(M11="","",IFERROR(INDEX(#REF!,MATCH(M11,#REF!,0)),""))</f>
        <v/>
      </c>
      <c r="N13" s="71"/>
    </row>
    <row r="14" spans="1:24" s="1" customFormat="1" x14ac:dyDescent="0.2">
      <c r="A14" s="70"/>
      <c r="B14" s="71"/>
      <c r="C14" s="84"/>
      <c r="D14" s="85"/>
      <c r="E14" s="84"/>
      <c r="F14" s="85"/>
      <c r="G14" s="182" t="s">
        <v>107</v>
      </c>
      <c r="H14" s="183"/>
      <c r="I14" s="84"/>
      <c r="J14" s="85"/>
      <c r="K14" s="84"/>
      <c r="L14" s="85"/>
      <c r="M14" s="70"/>
      <c r="N14" s="71"/>
    </row>
    <row r="15" spans="1:24" s="1" customFormat="1" x14ac:dyDescent="0.2">
      <c r="A15" s="70"/>
      <c r="B15" s="71"/>
      <c r="C15" s="84"/>
      <c r="D15" s="85"/>
      <c r="E15" s="84"/>
      <c r="F15" s="85"/>
      <c r="G15" s="180" t="s">
        <v>111</v>
      </c>
      <c r="H15" s="181"/>
      <c r="I15" s="84"/>
      <c r="J15" s="85"/>
      <c r="K15" s="84"/>
      <c r="L15" s="85"/>
      <c r="M15" s="70"/>
      <c r="N15" s="71"/>
    </row>
    <row r="16" spans="1:24" s="2" customFormat="1" x14ac:dyDescent="0.2">
      <c r="A16" s="65"/>
      <c r="B16" s="66"/>
      <c r="C16" s="82"/>
      <c r="D16" s="83"/>
      <c r="E16" s="82"/>
      <c r="F16" s="83"/>
      <c r="G16" s="178" t="s">
        <v>182</v>
      </c>
      <c r="H16" s="179"/>
      <c r="I16" s="82"/>
      <c r="J16" s="83"/>
      <c r="K16" s="82"/>
      <c r="L16" s="83"/>
      <c r="M16" s="65"/>
      <c r="N16" s="66"/>
      <c r="O16" s="1"/>
    </row>
    <row r="17" spans="1:15" s="1" customFormat="1" ht="18.75" x14ac:dyDescent="0.2">
      <c r="A17" s="32">
        <f>IF(M11="","",IF(MONTH(M11+1)&lt;&gt;MONTH(M11),"",M11+1))</f>
        <v>46152</v>
      </c>
      <c r="B17" s="59" t="str">
        <f>IF(A17="","",IFERROR(INDEX(#REF!,MATCH(A17,#REF!,0)),""))</f>
        <v/>
      </c>
      <c r="C17" s="27">
        <f>IF(A17="","",IF(MONTH(A17+1)&lt;&gt;MONTH(A17),"",A17+1))</f>
        <v>46153</v>
      </c>
      <c r="D17" s="34" t="str">
        <f>IF(C17="","",IFERROR(INDEX(#REF!,MATCH(C17,#REF!,0)),""))</f>
        <v/>
      </c>
      <c r="E17" s="27">
        <f>IF(C17="","",IF(MONTH(C17+1)&lt;&gt;MONTH(C17),"",C17+1))</f>
        <v>46154</v>
      </c>
      <c r="F17" s="34" t="str">
        <f>IF(E17="","",IFERROR(INDEX(#REF!,MATCH(E17,#REF!,0)),""))</f>
        <v/>
      </c>
      <c r="G17" s="27">
        <f>IF(E17="","",IF(MONTH(E17+1)&lt;&gt;MONTH(E17),"",E17+1))</f>
        <v>46155</v>
      </c>
      <c r="H17" s="34" t="str">
        <f>IF(G17="","",IFERROR(INDEX(#REF!,MATCH(G17,#REF!,0)),""))</f>
        <v/>
      </c>
      <c r="I17" s="27">
        <f>IF(G17="","",IF(MONTH(G17+1)&lt;&gt;MONTH(G17),"",G17+1))</f>
        <v>46156</v>
      </c>
      <c r="J17" s="34" t="str">
        <f>IF(I17="","",IFERROR(INDEX(#REF!,MATCH(I17,#REF!,0)),""))</f>
        <v/>
      </c>
      <c r="K17" s="27">
        <f>IF(I17="","",IF(MONTH(I17+1)&lt;&gt;MONTH(I17),"",I17+1))</f>
        <v>46157</v>
      </c>
      <c r="L17" s="34" t="str">
        <f>IF(K17="","",IFERROR(INDEX(#REF!,MATCH(K17,#REF!,0)),""))</f>
        <v/>
      </c>
      <c r="M17" s="32">
        <f>IF(K17="","",IF(MONTH(K17+1)&lt;&gt;MONTH(K17),"",K17+1))</f>
        <v>46158</v>
      </c>
      <c r="N17" s="33"/>
    </row>
    <row r="18" spans="1:15" s="1" customFormat="1" x14ac:dyDescent="0.2">
      <c r="A18" s="70" t="str">
        <f>IF(A17="","",IFERROR(INDEX(#REF!,MATCH(A17,#REF!,0)),""))</f>
        <v/>
      </c>
      <c r="B18" s="71"/>
      <c r="C18" s="114" t="s">
        <v>36</v>
      </c>
      <c r="D18" s="115"/>
      <c r="E18" s="115"/>
      <c r="F18" s="115"/>
      <c r="G18" s="115"/>
      <c r="H18" s="115"/>
      <c r="I18" s="115"/>
      <c r="J18" s="115"/>
      <c r="K18" s="115"/>
      <c r="L18" s="116"/>
      <c r="M18" s="70" t="str">
        <f>IF(M17="","",IFERROR(INDEX(#REF!,MATCH(M17,#REF!,0)),""))</f>
        <v/>
      </c>
      <c r="N18" s="71"/>
    </row>
    <row r="19" spans="1:15" s="1" customFormat="1" x14ac:dyDescent="0.2">
      <c r="A19" s="70" t="str">
        <f>IF(A17="","",IFERROR(INDEX(#REF!,MATCH(A17,#REF!,0)),""))</f>
        <v/>
      </c>
      <c r="B19" s="71"/>
      <c r="C19" s="84" t="s">
        <v>25</v>
      </c>
      <c r="D19" s="85"/>
      <c r="E19" s="84" t="str">
        <f>IF(E17="","",IFERROR(INDEX(#REF!,MATCH(E17,#REF!,0)),""))</f>
        <v/>
      </c>
      <c r="F19" s="85"/>
      <c r="G19" s="84" t="s">
        <v>80</v>
      </c>
      <c r="H19" s="85"/>
      <c r="I19" s="84" t="s">
        <v>74</v>
      </c>
      <c r="J19" s="85"/>
      <c r="K19" s="86" t="s">
        <v>57</v>
      </c>
      <c r="L19" s="87"/>
      <c r="M19" s="70" t="str">
        <f>IF(M17="","",IFERROR(INDEX(#REF!,MATCH(M17,#REF!,0)),""))</f>
        <v/>
      </c>
      <c r="N19" s="71"/>
    </row>
    <row r="20" spans="1:15" s="1" customFormat="1" x14ac:dyDescent="0.2">
      <c r="A20" s="70"/>
      <c r="B20" s="71"/>
      <c r="C20" s="84"/>
      <c r="D20" s="85"/>
      <c r="E20" s="84"/>
      <c r="F20" s="85"/>
      <c r="G20" s="84"/>
      <c r="H20" s="85"/>
      <c r="I20" s="84" t="s">
        <v>42</v>
      </c>
      <c r="J20" s="85"/>
      <c r="K20" s="86" t="s">
        <v>24</v>
      </c>
      <c r="L20" s="87"/>
      <c r="M20" s="70"/>
      <c r="N20" s="71"/>
    </row>
    <row r="21" spans="1:15" s="1" customFormat="1" x14ac:dyDescent="0.2">
      <c r="A21" s="70"/>
      <c r="B21" s="71"/>
      <c r="C21" s="84"/>
      <c r="D21" s="85"/>
      <c r="E21" s="84"/>
      <c r="F21" s="85"/>
      <c r="G21" s="84" t="s">
        <v>73</v>
      </c>
      <c r="H21" s="85"/>
      <c r="I21" s="84"/>
      <c r="J21" s="85"/>
      <c r="K21" s="84"/>
      <c r="L21" s="85"/>
      <c r="M21" s="70"/>
      <c r="N21" s="71"/>
    </row>
    <row r="22" spans="1:15" s="2" customFormat="1" x14ac:dyDescent="0.2">
      <c r="A22" s="65"/>
      <c r="B22" s="66"/>
      <c r="C22" s="82"/>
      <c r="D22" s="83"/>
      <c r="E22" s="82"/>
      <c r="F22" s="83"/>
      <c r="G22" s="82" t="s">
        <v>34</v>
      </c>
      <c r="H22" s="83"/>
      <c r="I22" s="82"/>
      <c r="J22" s="83"/>
      <c r="K22" s="82"/>
      <c r="L22" s="83"/>
      <c r="M22" s="65"/>
      <c r="N22" s="66"/>
      <c r="O22" s="1"/>
    </row>
    <row r="23" spans="1:15" s="1" customFormat="1" ht="18.75" x14ac:dyDescent="0.2">
      <c r="A23" s="32">
        <f>IF(M17="","",IF(MONTH(M17+1)&lt;&gt;MONTH(M17),"",M17+1))</f>
        <v>46159</v>
      </c>
      <c r="B23" s="33" t="str">
        <f>IF(A23="","",IFERROR(INDEX(#REF!,MATCH(A23,#REF!,0)),""))</f>
        <v/>
      </c>
      <c r="C23" s="27">
        <f>IF(A23="","",IF(MONTH(A23+1)&lt;&gt;MONTH(A23),"",A23+1))</f>
        <v>46160</v>
      </c>
      <c r="D23" s="34"/>
      <c r="E23" s="27">
        <f>IF(C23="","",IF(MONTH(C23+1)&lt;&gt;MONTH(C23),"",C23+1))</f>
        <v>46161</v>
      </c>
      <c r="F23" s="34" t="str">
        <f>IF(E23="","",IFERROR(INDEX(#REF!,MATCH(E23,#REF!,0)),""))</f>
        <v/>
      </c>
      <c r="G23" s="27">
        <f>IF(E23="","",IF(MONTH(E23+1)&lt;&gt;MONTH(E23),"",E23+1))</f>
        <v>46162</v>
      </c>
      <c r="H23" s="34" t="str">
        <f>IF(G23="","",IFERROR(INDEX(#REF!,MATCH(G23,#REF!,0)),""))</f>
        <v/>
      </c>
      <c r="I23" s="27">
        <f>IF(G23="","",IF(MONTH(G23+1)&lt;&gt;MONTH(G23),"",G23+1))</f>
        <v>46163</v>
      </c>
      <c r="J23" s="34" t="str">
        <f>IF(I23="","",IFERROR(INDEX(#REF!,MATCH(I23,#REF!,0)),""))</f>
        <v/>
      </c>
      <c r="K23" s="27">
        <f>IF(I23="","",IF(MONTH(I23+1)&lt;&gt;MONTH(I23),"",I23+1))</f>
        <v>46164</v>
      </c>
      <c r="L23" s="34" t="str">
        <f>IF(K23="","",IFERROR(INDEX(#REF!,MATCH(K23,#REF!,0)),""))</f>
        <v/>
      </c>
      <c r="M23" s="32">
        <f>IF(K23="","",IF(MONTH(K23+1)&lt;&gt;MONTH(K23),"",K23+1))</f>
        <v>46165</v>
      </c>
      <c r="N23" s="33" t="str">
        <f>IF(M23="","",IFERROR(INDEX(#REF!,MATCH(M23,#REF!,0)),""))</f>
        <v/>
      </c>
    </row>
    <row r="24" spans="1:15" s="1" customFormat="1" x14ac:dyDescent="0.2">
      <c r="A24" s="70" t="str">
        <f>IF(A23="","",IFERROR(INDEX(#REF!,MATCH(A23,#REF!,0)),""))</f>
        <v/>
      </c>
      <c r="B24" s="71"/>
      <c r="C24" s="114" t="s">
        <v>37</v>
      </c>
      <c r="D24" s="115"/>
      <c r="E24" s="115"/>
      <c r="F24" s="115"/>
      <c r="G24" s="115"/>
      <c r="H24" s="115"/>
      <c r="I24" s="115"/>
      <c r="J24" s="115"/>
      <c r="K24" s="115"/>
      <c r="L24" s="116"/>
      <c r="M24" s="70" t="str">
        <f>IF(M23="","",IFERROR(INDEX(#REF!,MATCH(M23,#REF!,0)),""))</f>
        <v/>
      </c>
      <c r="N24" s="71"/>
    </row>
    <row r="25" spans="1:15" s="1" customFormat="1" x14ac:dyDescent="0.2">
      <c r="A25" s="70" t="str">
        <f>IF(A23="","",IFERROR(INDEX(#REF!,MATCH(A23,#REF!,0)),""))</f>
        <v/>
      </c>
      <c r="B25" s="71"/>
      <c r="C25" s="84" t="s">
        <v>25</v>
      </c>
      <c r="D25" s="85"/>
      <c r="E25" s="84" t="str">
        <f>IF(E23="","",IFERROR(INDEX(#REF!,MATCH(E23,#REF!,0)),""))</f>
        <v/>
      </c>
      <c r="F25" s="85"/>
      <c r="G25" s="84" t="s">
        <v>81</v>
      </c>
      <c r="H25" s="85"/>
      <c r="I25" s="125" t="s">
        <v>112</v>
      </c>
      <c r="J25" s="126"/>
      <c r="K25" s="84" t="str">
        <f>IF(K23="","",IFERROR(INDEX(#REF!,MATCH(K23,#REF!,0)),""))</f>
        <v/>
      </c>
      <c r="L25" s="85"/>
      <c r="M25" s="70" t="str">
        <f>IF(M23="","",IFERROR(INDEX(#REF!,MATCH(M23,#REF!,0)),""))</f>
        <v/>
      </c>
      <c r="N25" s="71"/>
    </row>
    <row r="26" spans="1:15" s="1" customFormat="1" x14ac:dyDescent="0.2">
      <c r="A26" s="70"/>
      <c r="B26" s="71"/>
      <c r="C26" s="84"/>
      <c r="D26" s="85"/>
      <c r="E26" s="84"/>
      <c r="F26" s="85"/>
      <c r="G26" s="84"/>
      <c r="H26" s="85"/>
      <c r="I26" s="84" t="s">
        <v>126</v>
      </c>
      <c r="J26" s="85"/>
      <c r="K26" s="84"/>
      <c r="L26" s="85"/>
      <c r="M26" s="70"/>
      <c r="N26" s="71"/>
    </row>
    <row r="27" spans="1:15" s="1" customFormat="1" x14ac:dyDescent="0.2">
      <c r="A27" s="70"/>
      <c r="B27" s="71"/>
      <c r="C27" s="84"/>
      <c r="D27" s="85"/>
      <c r="E27" s="84"/>
      <c r="F27" s="85"/>
      <c r="G27" s="84"/>
      <c r="H27" s="85"/>
      <c r="I27" s="84"/>
      <c r="J27" s="85"/>
      <c r="K27" s="84"/>
      <c r="L27" s="85"/>
      <c r="M27" s="70"/>
      <c r="N27" s="71"/>
    </row>
    <row r="28" spans="1:15" s="2" customFormat="1" x14ac:dyDescent="0.2">
      <c r="A28" s="65"/>
      <c r="B28" s="66"/>
      <c r="C28" s="82"/>
      <c r="D28" s="83"/>
      <c r="E28" s="82"/>
      <c r="F28" s="83"/>
      <c r="G28" s="82"/>
      <c r="H28" s="83"/>
      <c r="I28" s="82"/>
      <c r="J28" s="83"/>
      <c r="K28" s="82"/>
      <c r="L28" s="83"/>
      <c r="M28" s="65"/>
      <c r="N28" s="66"/>
      <c r="O28" s="1"/>
    </row>
    <row r="29" spans="1:15" s="1" customFormat="1" ht="18.75" x14ac:dyDescent="0.2">
      <c r="A29" s="32">
        <f>IF(M23="","",IF(MONTH(M23+1)&lt;&gt;MONTH(M23),"",M23+1))</f>
        <v>46166</v>
      </c>
      <c r="B29" s="33" t="str">
        <f>IF(A29="","",IFERROR(INDEX(#REF!,MATCH(A29,#REF!,0)),""))</f>
        <v/>
      </c>
      <c r="C29" s="49">
        <f>IF(A29="","",IF(MONTH(A29+1)&lt;&gt;MONTH(A29),"",A29+1))</f>
        <v>46167</v>
      </c>
      <c r="D29" s="58" t="s">
        <v>96</v>
      </c>
      <c r="E29" s="27">
        <f>IF(C29="","",IF(MONTH(C29+1)&lt;&gt;MONTH(C29),"",C29+1))</f>
        <v>46168</v>
      </c>
      <c r="F29" s="34" t="str">
        <f>IF(E29="","",IFERROR(INDEX(#REF!,MATCH(E29,#REF!,0)),""))</f>
        <v/>
      </c>
      <c r="G29" s="27">
        <f>IF(E29="","",IF(MONTH(E29+1)&lt;&gt;MONTH(E29),"",E29+1))</f>
        <v>46169</v>
      </c>
      <c r="H29" s="34" t="str">
        <f>IF(G29="","",IFERROR(INDEX(#REF!,MATCH(G29,#REF!,0)),""))</f>
        <v/>
      </c>
      <c r="I29" s="27">
        <f>IF(G29="","",IF(MONTH(G29+1)&lt;&gt;MONTH(G29),"",G29+1))</f>
        <v>46170</v>
      </c>
      <c r="J29" s="34" t="str">
        <f>IF(I29="","",IFERROR(INDEX(#REF!,MATCH(I29,#REF!,0)),""))</f>
        <v/>
      </c>
      <c r="K29" s="27">
        <f>IF(I29="","",IF(MONTH(I29+1)&lt;&gt;MONTH(I29),"",I29+1))</f>
        <v>46171</v>
      </c>
      <c r="L29" s="34" t="str">
        <f>IF(K29="","",IFERROR(INDEX(#REF!,MATCH(K29,#REF!,0)),""))</f>
        <v/>
      </c>
      <c r="M29" s="32">
        <f>IF(K29="","",IF(MONTH(K29+1)&lt;&gt;MONTH(K29),"",K29+1))</f>
        <v>46172</v>
      </c>
      <c r="N29" s="33" t="str">
        <f>IF(M29="","",IFERROR(INDEX(#REF!,MATCH(M29,#REF!,0)),""))</f>
        <v/>
      </c>
    </row>
    <row r="30" spans="1:15" s="1" customFormat="1" x14ac:dyDescent="0.2">
      <c r="A30" s="70" t="str">
        <f>IF(A29="","",IFERROR(INDEX(#REF!,MATCH(A29,#REF!,0)),""))</f>
        <v/>
      </c>
      <c r="B30" s="71"/>
      <c r="C30" s="100" t="s">
        <v>23</v>
      </c>
      <c r="D30" s="101"/>
      <c r="E30" s="84" t="s">
        <v>25</v>
      </c>
      <c r="F30" s="85"/>
      <c r="G30" s="84" t="str">
        <f>IF(G29="","",IFERROR(INDEX(#REF!,MATCH(G29,#REF!,0)),""))</f>
        <v/>
      </c>
      <c r="H30" s="85"/>
      <c r="I30" s="125" t="s">
        <v>112</v>
      </c>
      <c r="J30" s="126"/>
      <c r="K30" s="125" t="s">
        <v>112</v>
      </c>
      <c r="L30" s="126"/>
      <c r="M30" s="117" t="s">
        <v>112</v>
      </c>
      <c r="N30" s="118"/>
    </row>
    <row r="31" spans="1:15" s="1" customFormat="1" x14ac:dyDescent="0.2">
      <c r="A31" s="70" t="str">
        <f>IF(A29="","",IFERROR(INDEX(#REF!,MATCH(A29,#REF!,0)),""))</f>
        <v/>
      </c>
      <c r="B31" s="71"/>
      <c r="C31" s="100" t="s">
        <v>32</v>
      </c>
      <c r="D31" s="101"/>
      <c r="E31" s="84" t="str">
        <f>IF(E29="","",IFERROR(INDEX(#REF!,MATCH(E29,#REF!,0)),""))</f>
        <v/>
      </c>
      <c r="F31" s="85"/>
      <c r="G31" s="84" t="str">
        <f>IF(G29="","",IFERROR(INDEX(#REF!,MATCH(G29,#REF!,0)),""))</f>
        <v/>
      </c>
      <c r="H31" s="85"/>
      <c r="I31" s="84" t="s">
        <v>100</v>
      </c>
      <c r="J31" s="85"/>
      <c r="K31" s="84" t="s">
        <v>102</v>
      </c>
      <c r="L31" s="85"/>
      <c r="M31" s="70" t="s">
        <v>103</v>
      </c>
      <c r="N31" s="71"/>
    </row>
    <row r="32" spans="1:15" s="1" customFormat="1" x14ac:dyDescent="0.2">
      <c r="A32" s="70"/>
      <c r="B32" s="71"/>
      <c r="C32" s="90"/>
      <c r="D32" s="91"/>
      <c r="E32" s="84"/>
      <c r="F32" s="85"/>
      <c r="G32" s="84"/>
      <c r="H32" s="85"/>
      <c r="I32" s="84"/>
      <c r="J32" s="85"/>
      <c r="K32" s="84"/>
      <c r="L32" s="85"/>
      <c r="M32" s="70"/>
      <c r="N32" s="71"/>
    </row>
    <row r="33" spans="1:22" s="1" customFormat="1" x14ac:dyDescent="0.2">
      <c r="A33" s="70"/>
      <c r="B33" s="71"/>
      <c r="C33" s="90"/>
      <c r="D33" s="91"/>
      <c r="E33" s="84"/>
      <c r="F33" s="85"/>
      <c r="G33" s="84"/>
      <c r="H33" s="85"/>
      <c r="I33" s="84"/>
      <c r="J33" s="85"/>
      <c r="K33" s="84"/>
      <c r="L33" s="85"/>
      <c r="M33" s="70"/>
      <c r="N33" s="71"/>
    </row>
    <row r="34" spans="1:22" s="2" customFormat="1" x14ac:dyDescent="0.2">
      <c r="A34" s="65"/>
      <c r="B34" s="66"/>
      <c r="C34" s="88"/>
      <c r="D34" s="89"/>
      <c r="E34" s="82"/>
      <c r="F34" s="83"/>
      <c r="G34" s="82"/>
      <c r="H34" s="83"/>
      <c r="I34" s="82"/>
      <c r="J34" s="83"/>
      <c r="K34" s="82"/>
      <c r="L34" s="83"/>
      <c r="M34" s="65"/>
      <c r="N34" s="66"/>
      <c r="O34" s="1"/>
    </row>
    <row r="35" spans="1:22" ht="18.75" x14ac:dyDescent="0.2">
      <c r="A35" s="32">
        <f>IF(M29="","",IF(MONTH(M29+1)&lt;&gt;MONTH(M29),"",M29+1))</f>
        <v>46173</v>
      </c>
      <c r="B35" s="33" t="str">
        <f>IF(A35="","",IFERROR(INDEX(#REF!,MATCH(A35,#REF!,0)),""))</f>
        <v/>
      </c>
      <c r="C35" s="27" t="str">
        <f>IF(A35="","",IF(MONTH(A35+1)&lt;&gt;MONTH(A35),"",A35+1))</f>
        <v/>
      </c>
      <c r="D35" s="34" t="str">
        <f>IF(C35="","",IFERROR(INDEX(#REF!,MATCH(C35,#REF!,0)),""))</f>
        <v/>
      </c>
      <c r="E35" s="5"/>
      <c r="F35" s="6"/>
      <c r="G35" s="6"/>
      <c r="H35" s="6"/>
      <c r="I35" s="6"/>
      <c r="J35" s="7"/>
      <c r="K35" s="8"/>
      <c r="L35" s="9"/>
      <c r="M35" s="6"/>
      <c r="N35" s="7"/>
      <c r="O35" s="1"/>
    </row>
    <row r="36" spans="1:22" x14ac:dyDescent="0.2">
      <c r="A36" s="117" t="s">
        <v>112</v>
      </c>
      <c r="B36" s="118"/>
      <c r="C36" s="131" t="str">
        <f>IF(C35="","",IFERROR(INDEX(#REF!,MATCH(C35,#REF!,0)),""))</f>
        <v/>
      </c>
      <c r="D36" s="132"/>
      <c r="E36" s="10"/>
      <c r="F36" s="11"/>
      <c r="G36" s="11"/>
      <c r="H36" s="11"/>
      <c r="I36" s="11"/>
      <c r="J36" s="12"/>
      <c r="K36" s="10"/>
      <c r="L36" s="11"/>
      <c r="M36" s="11"/>
      <c r="N36" s="12"/>
      <c r="O36" s="1"/>
    </row>
    <row r="37" spans="1:22" x14ac:dyDescent="0.2">
      <c r="A37" s="70" t="s">
        <v>99</v>
      </c>
      <c r="B37" s="71"/>
      <c r="C37" s="131" t="str">
        <f>IF(C35="","",IFERROR(INDEX(#REF!,MATCH(C35,#REF!,0)),""))</f>
        <v/>
      </c>
      <c r="D37" s="132"/>
      <c r="E37" s="10"/>
      <c r="F37" s="11"/>
      <c r="G37" s="11"/>
      <c r="H37" s="11"/>
      <c r="I37" s="11"/>
      <c r="J37" s="12"/>
      <c r="K37" s="10"/>
      <c r="L37" s="11"/>
      <c r="M37" s="11"/>
      <c r="N37" s="12"/>
      <c r="O37" s="1"/>
    </row>
    <row r="38" spans="1:22" x14ac:dyDescent="0.2">
      <c r="A38" s="133"/>
      <c r="B38" s="134"/>
      <c r="C38" s="131"/>
      <c r="D38" s="132"/>
      <c r="E38" s="10"/>
      <c r="F38" s="11"/>
      <c r="G38" s="11"/>
      <c r="H38" s="11"/>
      <c r="I38" s="11"/>
      <c r="J38" s="12"/>
      <c r="K38" s="10"/>
      <c r="L38" s="11"/>
      <c r="M38" s="11"/>
      <c r="N38" s="12"/>
      <c r="O38" s="1"/>
    </row>
    <row r="39" spans="1:22" x14ac:dyDescent="0.2">
      <c r="A39" s="133"/>
      <c r="B39" s="134"/>
      <c r="C39" s="131"/>
      <c r="D39" s="132"/>
      <c r="E39" s="10"/>
      <c r="F39" s="11"/>
      <c r="G39" s="11"/>
      <c r="H39" s="11"/>
      <c r="I39" s="11"/>
      <c r="J39" s="12"/>
      <c r="K39" s="79" t="s">
        <v>13</v>
      </c>
      <c r="L39" s="80"/>
      <c r="M39" s="80"/>
      <c r="N39" s="81"/>
      <c r="O39" s="1"/>
    </row>
    <row r="40" spans="1:22" x14ac:dyDescent="0.2">
      <c r="A40" s="127"/>
      <c r="B40" s="128"/>
      <c r="C40" s="129"/>
      <c r="D40" s="130"/>
      <c r="E40" s="13"/>
      <c r="F40" s="14"/>
      <c r="G40" s="14"/>
      <c r="H40" s="14"/>
      <c r="I40" s="14"/>
      <c r="J40" s="15"/>
      <c r="K40" s="76" t="s">
        <v>14</v>
      </c>
      <c r="L40" s="77"/>
      <c r="M40" s="77"/>
      <c r="N40" s="78"/>
      <c r="O40" s="1"/>
    </row>
    <row r="41" spans="1:22" x14ac:dyDescent="0.2">
      <c r="E41" s="74" t="s">
        <v>20</v>
      </c>
      <c r="F41" s="75"/>
      <c r="G41" s="75"/>
      <c r="H41" s="75"/>
      <c r="I41" s="75"/>
      <c r="J41" s="75"/>
    </row>
    <row r="43" spans="1:22" s="17" customFormat="1" ht="11.25" x14ac:dyDescent="0.2">
      <c r="P43" s="69">
        <f>DATE(YEAR(B3-15),MONTH(B3-15),1)</f>
        <v>46113</v>
      </c>
      <c r="Q43" s="69"/>
      <c r="R43" s="69"/>
      <c r="S43" s="69"/>
      <c r="T43" s="69"/>
      <c r="U43" s="69"/>
      <c r="V43" s="69"/>
    </row>
    <row r="44" spans="1:22" s="17" customFormat="1" ht="9.75" customHeight="1" x14ac:dyDescent="0.2">
      <c r="P44" s="36" t="str">
        <f>CHOOSE(1+MOD(startday+1-2,7),"Su","M","Tu","W","Th","F","Sa")</f>
        <v>Su</v>
      </c>
      <c r="Q44" s="36" t="str">
        <f>CHOOSE(1+MOD(startday+2-2,7),"Su","M","Tu","W","Th","F","Sa")</f>
        <v>M</v>
      </c>
      <c r="R44" s="36" t="str">
        <f>CHOOSE(1+MOD(startday+3-2,7),"Su","M","Tu","W","Th","F","Sa")</f>
        <v>Tu</v>
      </c>
      <c r="S44" s="36" t="str">
        <f>CHOOSE(1+MOD(startday+4-2,7),"Su","M","Tu","W","Th","F","Sa")</f>
        <v>W</v>
      </c>
      <c r="T44" s="36" t="str">
        <f>CHOOSE(1+MOD(startday+5-2,7),"Su","M","Tu","W","Th","F","Sa")</f>
        <v>Th</v>
      </c>
      <c r="U44" s="36" t="str">
        <f>CHOOSE(1+MOD(startday+6-2,7),"Su","M","Tu","W","Th","F","Sa")</f>
        <v>F</v>
      </c>
      <c r="V44" s="36" t="str">
        <f>CHOOSE(1+MOD(startday+7-2,7),"Su","M","Tu","W","Th","F","Sa")</f>
        <v>Sa</v>
      </c>
    </row>
    <row r="45" spans="1:22" s="17" customFormat="1" ht="9.75" customHeight="1" x14ac:dyDescent="0.2">
      <c r="P45" s="35" t="str">
        <f>IF(WEEKDAY(P43,1)=startday,P43,"")</f>
        <v/>
      </c>
      <c r="Q45" s="35" t="str">
        <f>IF(P45="",IF(WEEKDAY(P43,1)=MOD(startday,7)+1,P43,""),P45+1)</f>
        <v/>
      </c>
      <c r="R45" s="35" t="str">
        <f>IF(Q45="",IF(WEEKDAY(P43,1)=MOD(startday+1,7)+1,P43,""),Q45+1)</f>
        <v/>
      </c>
      <c r="S45" s="35">
        <f>IF(R45="",IF(WEEKDAY(P43,1)=MOD(startday+2,7)+1,P43,""),R45+1)</f>
        <v>46113</v>
      </c>
      <c r="T45" s="35">
        <f>IF(S45="",IF(WEEKDAY(P43,1)=MOD(startday+3,7)+1,P43,""),S45+1)</f>
        <v>46114</v>
      </c>
      <c r="U45" s="35">
        <f>IF(T45="",IF(WEEKDAY(P43,1)=MOD(startday+4,7)+1,P43,""),T45+1)</f>
        <v>46115</v>
      </c>
      <c r="V45" s="35">
        <f>IF(U45="",IF(WEEKDAY(P43,1)=MOD(startday+5,7)+1,P43,""),U45+1)</f>
        <v>46116</v>
      </c>
    </row>
    <row r="46" spans="1:22" s="17" customFormat="1" ht="9.75" customHeight="1" x14ac:dyDescent="0.2">
      <c r="P46" s="35">
        <f>IF(V45="","",IF(MONTH(V45+1)&lt;&gt;MONTH(V45),"",V45+1))</f>
        <v>46117</v>
      </c>
      <c r="Q46" s="35">
        <f>IF(P46="","",IF(MONTH(P46+1)&lt;&gt;MONTH(P46),"",P46+1))</f>
        <v>46118</v>
      </c>
      <c r="R46" s="35">
        <f t="shared" ref="R46:V46" si="0">IF(Q46="","",IF(MONTH(Q46+1)&lt;&gt;MONTH(Q46),"",Q46+1))</f>
        <v>46119</v>
      </c>
      <c r="S46" s="35">
        <f>IF(R46="","",IF(MONTH(R46+1)&lt;&gt;MONTH(R46),"",R46+1))</f>
        <v>46120</v>
      </c>
      <c r="T46" s="35">
        <f t="shared" si="0"/>
        <v>46121</v>
      </c>
      <c r="U46" s="35">
        <f t="shared" si="0"/>
        <v>46122</v>
      </c>
      <c r="V46" s="35">
        <f t="shared" si="0"/>
        <v>46123</v>
      </c>
    </row>
    <row r="47" spans="1:22" s="17" customFormat="1" ht="9.75" customHeight="1" x14ac:dyDescent="0.2">
      <c r="P47" s="35">
        <f t="shared" ref="P47:P50" si="1">IF(V46="","",IF(MONTH(V46+1)&lt;&gt;MONTH(V46),"",V46+1))</f>
        <v>46124</v>
      </c>
      <c r="Q47" s="35">
        <f t="shared" ref="Q47:V50" si="2">IF(P47="","",IF(MONTH(P47+1)&lt;&gt;MONTH(P47),"",P47+1))</f>
        <v>46125</v>
      </c>
      <c r="R47" s="35">
        <f t="shared" si="2"/>
        <v>46126</v>
      </c>
      <c r="S47" s="35">
        <f t="shared" si="2"/>
        <v>46127</v>
      </c>
      <c r="T47" s="35">
        <f t="shared" si="2"/>
        <v>46128</v>
      </c>
      <c r="U47" s="35">
        <f t="shared" si="2"/>
        <v>46129</v>
      </c>
      <c r="V47" s="35">
        <f t="shared" si="2"/>
        <v>46130</v>
      </c>
    </row>
    <row r="48" spans="1:22" s="17" customFormat="1" ht="9.75" customHeight="1" x14ac:dyDescent="0.2">
      <c r="P48" s="35">
        <f t="shared" si="1"/>
        <v>46131</v>
      </c>
      <c r="Q48" s="35">
        <f t="shared" si="2"/>
        <v>46132</v>
      </c>
      <c r="R48" s="35">
        <f t="shared" si="2"/>
        <v>46133</v>
      </c>
      <c r="S48" s="35">
        <f t="shared" si="2"/>
        <v>46134</v>
      </c>
      <c r="T48" s="35">
        <f t="shared" si="2"/>
        <v>46135</v>
      </c>
      <c r="U48" s="35">
        <f t="shared" si="2"/>
        <v>46136</v>
      </c>
      <c r="V48" s="35">
        <f t="shared" si="2"/>
        <v>46137</v>
      </c>
    </row>
    <row r="49" spans="16:22" s="17" customFormat="1" ht="9.75" customHeight="1" x14ac:dyDescent="0.2">
      <c r="P49" s="35">
        <f t="shared" si="1"/>
        <v>46138</v>
      </c>
      <c r="Q49" s="35">
        <f t="shared" si="2"/>
        <v>46139</v>
      </c>
      <c r="R49" s="35">
        <f t="shared" si="2"/>
        <v>46140</v>
      </c>
      <c r="S49" s="35">
        <f t="shared" si="2"/>
        <v>46141</v>
      </c>
      <c r="T49" s="35">
        <f t="shared" si="2"/>
        <v>46142</v>
      </c>
      <c r="U49" s="35" t="str">
        <f t="shared" si="2"/>
        <v/>
      </c>
      <c r="V49" s="35" t="str">
        <f t="shared" si="2"/>
        <v/>
      </c>
    </row>
    <row r="50" spans="16:22" s="17" customFormat="1" ht="9.75" customHeight="1" x14ac:dyDescent="0.2">
      <c r="P50" s="35" t="str">
        <f t="shared" si="1"/>
        <v/>
      </c>
      <c r="Q50" s="35" t="str">
        <f t="shared" si="2"/>
        <v/>
      </c>
      <c r="R50" s="35" t="str">
        <f t="shared" si="2"/>
        <v/>
      </c>
      <c r="S50" s="35" t="str">
        <f t="shared" si="2"/>
        <v/>
      </c>
      <c r="T50" s="35" t="str">
        <f t="shared" si="2"/>
        <v/>
      </c>
      <c r="U50" s="35" t="str">
        <f t="shared" si="2"/>
        <v/>
      </c>
      <c r="V50" s="35" t="str">
        <f t="shared" si="2"/>
        <v/>
      </c>
    </row>
    <row r="51" spans="16:22" s="17" customFormat="1" ht="9.75" customHeight="1" x14ac:dyDescent="0.2"/>
    <row r="52" spans="16:22" s="17" customFormat="1" ht="9.75" customHeight="1" x14ac:dyDescent="0.2"/>
    <row r="53" spans="16:22" s="17" customFormat="1" ht="11.25" x14ac:dyDescent="0.2">
      <c r="P53" s="69">
        <f>DATE(YEAR(B3+35),MONTH(B3+35),1)</f>
        <v>46174</v>
      </c>
      <c r="Q53" s="69"/>
      <c r="R53" s="69"/>
      <c r="S53" s="69"/>
      <c r="T53" s="69"/>
      <c r="U53" s="69"/>
      <c r="V53" s="69"/>
    </row>
    <row r="54" spans="16:22" s="17" customFormat="1" ht="9.75" customHeight="1" x14ac:dyDescent="0.2">
      <c r="P54" s="36" t="str">
        <f>CHOOSE(1+MOD(startday+1-2,7),"Su","M","Tu","W","Th","F","Sa")</f>
        <v>Su</v>
      </c>
      <c r="Q54" s="36" t="str">
        <f>CHOOSE(1+MOD(startday+2-2,7),"Su","M","Tu","W","Th","F","Sa")</f>
        <v>M</v>
      </c>
      <c r="R54" s="36" t="str">
        <f>CHOOSE(1+MOD(startday+3-2,7),"Su","M","Tu","W","Th","F","Sa")</f>
        <v>Tu</v>
      </c>
      <c r="S54" s="36" t="str">
        <f>CHOOSE(1+MOD(startday+4-2,7),"Su","M","Tu","W","Th","F","Sa")</f>
        <v>W</v>
      </c>
      <c r="T54" s="36" t="str">
        <f>CHOOSE(1+MOD(startday+5-2,7),"Su","M","Tu","W","Th","F","Sa")</f>
        <v>Th</v>
      </c>
      <c r="U54" s="36" t="str">
        <f>CHOOSE(1+MOD(startday+6-2,7),"Su","M","Tu","W","Th","F","Sa")</f>
        <v>F</v>
      </c>
      <c r="V54" s="36" t="str">
        <f>CHOOSE(1+MOD(startday+7-2,7),"Su","M","Tu","W","Th","F","Sa")</f>
        <v>Sa</v>
      </c>
    </row>
    <row r="55" spans="16:22" s="17" customFormat="1" ht="9.75" customHeight="1" x14ac:dyDescent="0.2">
      <c r="P55" s="35" t="str">
        <f>IF(WEEKDAY(P53,1)=startday,P53,"")</f>
        <v/>
      </c>
      <c r="Q55" s="35">
        <f>IF(P55="",IF(WEEKDAY(P53,1)=MOD(startday,7)+1,P53,""),P55+1)</f>
        <v>46174</v>
      </c>
      <c r="R55" s="35">
        <f>IF(Q55="",IF(WEEKDAY(P53,1)=MOD(startday+1,7)+1,P53,""),Q55+1)</f>
        <v>46175</v>
      </c>
      <c r="S55" s="35">
        <f>IF(R55="",IF(WEEKDAY(P53,1)=MOD(startday+2,7)+1,P53,""),R55+1)</f>
        <v>46176</v>
      </c>
      <c r="T55" s="35">
        <f>IF(S55="",IF(WEEKDAY(P53,1)=MOD(startday+3,7)+1,P53,""),S55+1)</f>
        <v>46177</v>
      </c>
      <c r="U55" s="35">
        <f>IF(T55="",IF(WEEKDAY(P53,1)=MOD(startday+4,7)+1,P53,""),T55+1)</f>
        <v>46178</v>
      </c>
      <c r="V55" s="35">
        <f>IF(U55="",IF(WEEKDAY(P53,1)=MOD(startday+5,7)+1,P53,""),U55+1)</f>
        <v>46179</v>
      </c>
    </row>
    <row r="56" spans="16:22" s="17" customFormat="1" ht="9.75" customHeight="1" x14ac:dyDescent="0.2">
      <c r="P56" s="35">
        <f>IF(V55="","",IF(MONTH(V55+1)&lt;&gt;MONTH(V55),"",V55+1))</f>
        <v>46180</v>
      </c>
      <c r="Q56" s="35">
        <f>IF(P56="","",IF(MONTH(P56+1)&lt;&gt;MONTH(P56),"",P56+1))</f>
        <v>46181</v>
      </c>
      <c r="R56" s="35">
        <f t="shared" ref="R56:S60" si="3">IF(Q56="","",IF(MONTH(Q56+1)&lt;&gt;MONTH(Q56),"",Q56+1))</f>
        <v>46182</v>
      </c>
      <c r="S56" s="35">
        <f>IF(R56="","",IF(MONTH(R56+1)&lt;&gt;MONTH(R56),"",R56+1))</f>
        <v>46183</v>
      </c>
      <c r="T56" s="35">
        <f t="shared" ref="T56:V60" si="4">IF(S56="","",IF(MONTH(S56+1)&lt;&gt;MONTH(S56),"",S56+1))</f>
        <v>46184</v>
      </c>
      <c r="U56" s="35">
        <f t="shared" si="4"/>
        <v>46185</v>
      </c>
      <c r="V56" s="35">
        <f t="shared" si="4"/>
        <v>46186</v>
      </c>
    </row>
    <row r="57" spans="16:22" s="17" customFormat="1" ht="9.75" customHeight="1" x14ac:dyDescent="0.2">
      <c r="P57" s="35">
        <f t="shared" ref="P57:P60" si="5">IF(V56="","",IF(MONTH(V56+1)&lt;&gt;MONTH(V56),"",V56+1))</f>
        <v>46187</v>
      </c>
      <c r="Q57" s="35">
        <f t="shared" ref="Q57:Q60" si="6">IF(P57="","",IF(MONTH(P57+1)&lt;&gt;MONTH(P57),"",P57+1))</f>
        <v>46188</v>
      </c>
      <c r="R57" s="35">
        <f t="shared" si="3"/>
        <v>46189</v>
      </c>
      <c r="S57" s="35">
        <f t="shared" si="3"/>
        <v>46190</v>
      </c>
      <c r="T57" s="35">
        <f t="shared" si="4"/>
        <v>46191</v>
      </c>
      <c r="U57" s="35">
        <f t="shared" si="4"/>
        <v>46192</v>
      </c>
      <c r="V57" s="35">
        <f t="shared" si="4"/>
        <v>46193</v>
      </c>
    </row>
    <row r="58" spans="16:22" s="17" customFormat="1" ht="9.75" customHeight="1" x14ac:dyDescent="0.2">
      <c r="P58" s="35">
        <f t="shared" si="5"/>
        <v>46194</v>
      </c>
      <c r="Q58" s="35">
        <f t="shared" si="6"/>
        <v>46195</v>
      </c>
      <c r="R58" s="35">
        <f t="shared" si="3"/>
        <v>46196</v>
      </c>
      <c r="S58" s="35">
        <f t="shared" si="3"/>
        <v>46197</v>
      </c>
      <c r="T58" s="35">
        <f t="shared" si="4"/>
        <v>46198</v>
      </c>
      <c r="U58" s="35">
        <f t="shared" si="4"/>
        <v>46199</v>
      </c>
      <c r="V58" s="35">
        <f t="shared" si="4"/>
        <v>46200</v>
      </c>
    </row>
    <row r="59" spans="16:22" s="17" customFormat="1" ht="9.75" customHeight="1" x14ac:dyDescent="0.2">
      <c r="P59" s="35">
        <f t="shared" si="5"/>
        <v>46201</v>
      </c>
      <c r="Q59" s="35">
        <f t="shared" si="6"/>
        <v>46202</v>
      </c>
      <c r="R59" s="35">
        <f t="shared" si="3"/>
        <v>46203</v>
      </c>
      <c r="S59" s="35" t="str">
        <f t="shared" si="3"/>
        <v/>
      </c>
      <c r="T59" s="35" t="str">
        <f t="shared" si="4"/>
        <v/>
      </c>
      <c r="U59" s="35" t="str">
        <f t="shared" si="4"/>
        <v/>
      </c>
      <c r="V59" s="35" t="str">
        <f t="shared" si="4"/>
        <v/>
      </c>
    </row>
    <row r="60" spans="16:22" s="17" customFormat="1" ht="9.75" customHeight="1" x14ac:dyDescent="0.2">
      <c r="P60" s="35" t="str">
        <f t="shared" si="5"/>
        <v/>
      </c>
      <c r="Q60" s="35" t="str">
        <f t="shared" si="6"/>
        <v/>
      </c>
      <c r="R60" s="35" t="str">
        <f t="shared" si="3"/>
        <v/>
      </c>
      <c r="S60" s="35" t="str">
        <f t="shared" si="3"/>
        <v/>
      </c>
      <c r="T60" s="35" t="str">
        <f t="shared" si="4"/>
        <v/>
      </c>
      <c r="U60" s="35" t="str">
        <f t="shared" si="4"/>
        <v/>
      </c>
      <c r="V60" s="35" t="str">
        <f t="shared" si="4"/>
        <v/>
      </c>
    </row>
  </sheetData>
  <mergeCells count="187">
    <mergeCell ref="A1:N1"/>
    <mergeCell ref="C12:L12"/>
    <mergeCell ref="C18:L18"/>
    <mergeCell ref="C24:L24"/>
    <mergeCell ref="A2:N2"/>
    <mergeCell ref="A4:B4"/>
    <mergeCell ref="C4:D4"/>
    <mergeCell ref="E4:F4"/>
    <mergeCell ref="G4:H4"/>
    <mergeCell ref="I4:J4"/>
    <mergeCell ref="K4:L4"/>
    <mergeCell ref="M4:N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2:B12"/>
    <mergeCell ref="M12:N12"/>
    <mergeCell ref="A10:B10"/>
    <mergeCell ref="C10:D10"/>
    <mergeCell ref="E10:F10"/>
    <mergeCell ref="G10:H10"/>
    <mergeCell ref="I10:J10"/>
    <mergeCell ref="K10:L10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4:B24"/>
    <mergeCell ref="M24:N24"/>
    <mergeCell ref="A22:B22"/>
    <mergeCell ref="C22:D22"/>
    <mergeCell ref="E22:F22"/>
    <mergeCell ref="G22:H22"/>
    <mergeCell ref="I22:J22"/>
    <mergeCell ref="K22:L22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6:B36"/>
    <mergeCell ref="C36:D36"/>
    <mergeCell ref="A37:B37"/>
    <mergeCell ref="C37:D37"/>
    <mergeCell ref="A38:B38"/>
    <mergeCell ref="C38:D38"/>
    <mergeCell ref="A34:B34"/>
    <mergeCell ref="C34:D34"/>
    <mergeCell ref="E34:F34"/>
    <mergeCell ref="G34:H34"/>
    <mergeCell ref="I34:J34"/>
    <mergeCell ref="K34:L34"/>
    <mergeCell ref="E41:J41"/>
    <mergeCell ref="P43:V43"/>
    <mergeCell ref="P53:V53"/>
    <mergeCell ref="A39:B39"/>
    <mergeCell ref="C39:D39"/>
    <mergeCell ref="K39:N39"/>
    <mergeCell ref="A40:B40"/>
    <mergeCell ref="C40:D40"/>
    <mergeCell ref="K40:N40"/>
  </mergeCells>
  <hyperlinks>
    <hyperlink ref="E41" r:id="rId1" xr:uid="{00000000-0004-0000-0A00-000000000000}"/>
  </hyperlinks>
  <printOptions horizontalCentered="1"/>
  <pageMargins left="0.35" right="0.35" top="0.25" bottom="0.25" header="0.25" footer="0.25"/>
  <pageSetup scale="94" orientation="landscape" horizontalDpi="1200" verticalDpi="1200" r:id="rId2"/>
  <headerFooter alignWithMargins="0"/>
  <ignoredErrors>
    <ignoredError sqref="C5:N10 C39:J40 C16:F16 C11:E11 G11:N11 C20:H20 C17:M17 C27:N28 C23 E23:N23 M12:N12 M18:N18 M24:N24 D13:F13 D19:F19 D25:F25 C32:N38 F30:H30 C22:F22 C21:F21 H21:N21 H22:N22 J19 J20 M19:N19 M20:N20 J13:N13 H19 H25 C29 E29:N29 E31:H31 H13 C14:F14 H14:N14 C15:F15 H15:N15 H16:N16 J30 J31 J25:N25 C26:H26 J26:N26 L30 L31 N30 N31" formula="1"/>
  </ignoredErrors>
  <drawing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60"/>
  <sheetViews>
    <sheetView showGridLines="0" topLeftCell="A28" zoomScaleNormal="100" workbookViewId="0">
      <selection activeCell="A6" sqref="A6:B6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46.5" x14ac:dyDescent="0.7">
      <c r="A1" s="95" t="s">
        <v>22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24" s="1" customFormat="1" ht="54" customHeight="1" x14ac:dyDescent="0.7">
      <c r="A2" s="96" t="str">
        <f>UPPER(TEXT(B3,"mmmm yyyy"))</f>
        <v>JUNE 2026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24" hidden="1" x14ac:dyDescent="0.2">
      <c r="A3" s="17" t="s">
        <v>2</v>
      </c>
      <c r="B3" s="16">
        <f>DATE('1'!D3,'1'!H3+11,1)</f>
        <v>46174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" customFormat="1" ht="15.75" x14ac:dyDescent="0.2">
      <c r="A4" s="97">
        <f>A11</f>
        <v>46180</v>
      </c>
      <c r="B4" s="98"/>
      <c r="C4" s="98">
        <f>C11</f>
        <v>46181</v>
      </c>
      <c r="D4" s="98"/>
      <c r="E4" s="98">
        <f>E11</f>
        <v>46182</v>
      </c>
      <c r="F4" s="98"/>
      <c r="G4" s="98">
        <f>G11</f>
        <v>46183</v>
      </c>
      <c r="H4" s="98"/>
      <c r="I4" s="98">
        <f>I11</f>
        <v>46184</v>
      </c>
      <c r="J4" s="98"/>
      <c r="K4" s="98">
        <f>K11</f>
        <v>46185</v>
      </c>
      <c r="L4" s="98"/>
      <c r="M4" s="98">
        <f>M11</f>
        <v>46186</v>
      </c>
      <c r="N4" s="99"/>
    </row>
    <row r="5" spans="1:24" s="1" customFormat="1" ht="18.75" x14ac:dyDescent="0.2">
      <c r="A5" s="32" t="str">
        <f>IF(WEEKDAY($B$3,1)=startday,$B$3,"")</f>
        <v/>
      </c>
      <c r="B5" s="33" t="str">
        <f>IF(A5="","",IFERROR(INDEX(#REF!,MATCH(A5,#REF!,0)),""))</f>
        <v/>
      </c>
      <c r="C5" s="27">
        <f>IF(A5="",IF(WEEKDAY(B3,1)=MOD(startday,7)+1,$B$3,""),A5+1)</f>
        <v>46174</v>
      </c>
      <c r="D5" s="34" t="str">
        <f>IF(C5="","",IFERROR(INDEX(#REF!,MATCH(C5,#REF!,0)),""))</f>
        <v/>
      </c>
      <c r="E5" s="27">
        <f>IF(C5="",IF(WEEKDAY($B$3,1)=MOD(startday+1,7)+1,$B$3,""),C5+1)</f>
        <v>46175</v>
      </c>
      <c r="F5" s="34" t="str">
        <f>IF(E5="","",IFERROR(INDEX(#REF!,MATCH(E5,#REF!,0)),""))</f>
        <v/>
      </c>
      <c r="G5" s="27">
        <f>IF(E5="",IF(WEEKDAY($B$3,1)=MOD(startday+2,7)+1,$B$3,""),E5+1)</f>
        <v>46176</v>
      </c>
      <c r="H5" s="34" t="str">
        <f>IF(G5="","",IFERROR(INDEX(#REF!,MATCH(G5,#REF!,0)),""))</f>
        <v/>
      </c>
      <c r="I5" s="27">
        <f>IF(G5="",IF(WEEKDAY($B$3,1)=MOD(startday+3,7)+1,$B$3,""),G5+1)</f>
        <v>46177</v>
      </c>
      <c r="J5" s="34" t="str">
        <f>IF(I5="","",IFERROR(INDEX(#REF!,MATCH(I5,#REF!,0)),""))</f>
        <v/>
      </c>
      <c r="K5" s="27">
        <f>IF(I5="",IF(WEEKDAY($B$3,1)=MOD(startday+4,7)+1,$B$3,""),I5+1)</f>
        <v>46178</v>
      </c>
      <c r="L5" s="34" t="str">
        <f>IF(K5="","",IFERROR(INDEX(#REF!,MATCH(K5,#REF!,0)),""))</f>
        <v/>
      </c>
      <c r="M5" s="32">
        <f>IF(K5="",IF(WEEKDAY($B$3,1)=MOD(startday+5,7)+1,$B$3,""),K5+1)</f>
        <v>46179</v>
      </c>
      <c r="N5" s="33" t="str">
        <f>IF(M5="","",IFERROR(INDEX(#REF!,MATCH(M5,#REF!,0)),""))</f>
        <v/>
      </c>
    </row>
    <row r="6" spans="1:24" s="1" customFormat="1" x14ac:dyDescent="0.2">
      <c r="A6" s="70" t="str">
        <f>IF(A5="","",IFERROR(INDEX(#REF!,MATCH(A5,#REF!,0)),""))</f>
        <v/>
      </c>
      <c r="B6" s="71"/>
      <c r="C6" s="125" t="s">
        <v>112</v>
      </c>
      <c r="D6" s="126"/>
      <c r="E6" s="84" t="str">
        <f>IF(E5="","",IFERROR(INDEX(#REF!,MATCH(E5,#REF!,0)),""))</f>
        <v/>
      </c>
      <c r="F6" s="85"/>
      <c r="G6" s="84" t="str">
        <f>IF(G5="","",IFERROR(INDEX(#REF!,MATCH(G5,#REF!,0)),""))</f>
        <v/>
      </c>
      <c r="H6" s="85"/>
      <c r="I6" s="84" t="str">
        <f>IF(I5="","",IFERROR(INDEX(#REF!,MATCH(I5,#REF!,0)),""))</f>
        <v/>
      </c>
      <c r="J6" s="85"/>
      <c r="K6" s="84" t="str">
        <f>IF(K5="","",IFERROR(INDEX(#REF!,MATCH(K5,#REF!,0)),""))</f>
        <v/>
      </c>
      <c r="L6" s="85"/>
      <c r="M6" s="117" t="s">
        <v>112</v>
      </c>
      <c r="N6" s="118"/>
    </row>
    <row r="7" spans="1:24" s="1" customFormat="1" x14ac:dyDescent="0.2">
      <c r="A7" s="70" t="str">
        <f>IF(A5="","",IFERROR(INDEX(#REF!,MATCH(A5,#REF!,0)),""))</f>
        <v/>
      </c>
      <c r="B7" s="71"/>
      <c r="C7" s="84" t="s">
        <v>105</v>
      </c>
      <c r="D7" s="85"/>
      <c r="E7" s="84" t="str">
        <f>IF(E5="","",IFERROR(INDEX(#REF!,MATCH(E5,#REF!,0)),""))</f>
        <v/>
      </c>
      <c r="F7" s="85"/>
      <c r="G7" s="84" t="str">
        <f>IF(G5="","",IFERROR(INDEX(#REF!,MATCH(G5,#REF!,0)),""))</f>
        <v/>
      </c>
      <c r="H7" s="85"/>
      <c r="I7" s="84" t="str">
        <f>IF(I5="","",IFERROR(INDEX(#REF!,MATCH(I5,#REF!,0)),""))</f>
        <v/>
      </c>
      <c r="J7" s="85"/>
      <c r="K7" s="84" t="str">
        <f>IF(K5="","",IFERROR(INDEX(#REF!,MATCH(K5,#REF!,0)),""))</f>
        <v/>
      </c>
      <c r="L7" s="85"/>
      <c r="M7" s="70" t="s">
        <v>106</v>
      </c>
      <c r="N7" s="71"/>
    </row>
    <row r="8" spans="1:24" s="1" customFormat="1" x14ac:dyDescent="0.2">
      <c r="A8" s="70" t="s">
        <v>0</v>
      </c>
      <c r="B8" s="71"/>
      <c r="C8" s="84" t="s">
        <v>0</v>
      </c>
      <c r="D8" s="85"/>
      <c r="E8" s="84" t="s">
        <v>0</v>
      </c>
      <c r="F8" s="85"/>
      <c r="G8" s="84" t="s">
        <v>0</v>
      </c>
      <c r="H8" s="85"/>
      <c r="I8" s="84" t="s">
        <v>0</v>
      </c>
      <c r="J8" s="85"/>
      <c r="K8" s="84" t="s">
        <v>0</v>
      </c>
      <c r="L8" s="85"/>
      <c r="M8" s="70" t="s">
        <v>0</v>
      </c>
      <c r="N8" s="71"/>
    </row>
    <row r="9" spans="1:24" s="1" customFormat="1" x14ac:dyDescent="0.2">
      <c r="A9" s="70" t="s">
        <v>0</v>
      </c>
      <c r="B9" s="71"/>
      <c r="C9" s="84" t="s">
        <v>0</v>
      </c>
      <c r="D9" s="85"/>
      <c r="E9" s="84" t="s">
        <v>0</v>
      </c>
      <c r="F9" s="85"/>
      <c r="G9" s="84" t="s">
        <v>0</v>
      </c>
      <c r="H9" s="85"/>
      <c r="I9" s="84" t="s">
        <v>0</v>
      </c>
      <c r="J9" s="85"/>
      <c r="K9" s="84" t="s">
        <v>0</v>
      </c>
      <c r="L9" s="85"/>
      <c r="M9" s="70" t="s">
        <v>0</v>
      </c>
      <c r="N9" s="71"/>
    </row>
    <row r="10" spans="1:24" s="2" customFormat="1" x14ac:dyDescent="0.2">
      <c r="A10" s="65" t="s">
        <v>0</v>
      </c>
      <c r="B10" s="66"/>
      <c r="C10" s="82" t="s">
        <v>0</v>
      </c>
      <c r="D10" s="83"/>
      <c r="E10" s="82" t="s">
        <v>0</v>
      </c>
      <c r="F10" s="83"/>
      <c r="G10" s="82" t="s">
        <v>0</v>
      </c>
      <c r="H10" s="83"/>
      <c r="I10" s="82" t="s">
        <v>0</v>
      </c>
      <c r="J10" s="83"/>
      <c r="K10" s="82" t="s">
        <v>0</v>
      </c>
      <c r="L10" s="83"/>
      <c r="M10" s="65" t="s">
        <v>0</v>
      </c>
      <c r="N10" s="66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" customFormat="1" ht="18.75" x14ac:dyDescent="0.2">
      <c r="A11" s="32">
        <f>IF(M5="","",IF(MONTH(M5+1)&lt;&gt;MONTH(M5),"",M5+1))</f>
        <v>46180</v>
      </c>
      <c r="B11" s="33" t="str">
        <f>IF(A11="","",IFERROR(INDEX(#REF!,MATCH(A11,#REF!,0)),""))</f>
        <v/>
      </c>
      <c r="C11" s="27">
        <f>IF(A11="","",IF(MONTH(A11+1)&lt;&gt;MONTH(A11),"",A11+1))</f>
        <v>46181</v>
      </c>
      <c r="D11" s="34" t="str">
        <f>IF(C11="","",IFERROR(INDEX(#REF!,MATCH(C11,#REF!,0)),""))</f>
        <v/>
      </c>
      <c r="E11" s="27">
        <f>IF(C11="","",IF(MONTH(C11+1)&lt;&gt;MONTH(C11),"",C11+1))</f>
        <v>46182</v>
      </c>
      <c r="F11" s="34" t="str">
        <f>IF(E11="","",IFERROR(INDEX(#REF!,MATCH(E11,#REF!,0)),""))</f>
        <v/>
      </c>
      <c r="G11" s="27">
        <f>IF(E11="","",IF(MONTH(E11+1)&lt;&gt;MONTH(E11),"",E11+1))</f>
        <v>46183</v>
      </c>
      <c r="H11" s="34" t="str">
        <f>IF(G11="","",IFERROR(INDEX(#REF!,MATCH(G11,#REF!,0)),""))</f>
        <v/>
      </c>
      <c r="I11" s="27">
        <f>IF(G11="","",IF(MONTH(G11+1)&lt;&gt;MONTH(G11),"",G11+1))</f>
        <v>46184</v>
      </c>
      <c r="J11" s="34" t="str">
        <f>IF(I11="","",IFERROR(INDEX(#REF!,MATCH(I11,#REF!,0)),""))</f>
        <v/>
      </c>
      <c r="K11" s="27">
        <f>IF(I11="","",IF(MONTH(I11+1)&lt;&gt;MONTH(I11),"",I11+1))</f>
        <v>46185</v>
      </c>
      <c r="L11" s="34" t="str">
        <f>IF(K11="","",IFERROR(INDEX(#REF!,MATCH(K11,#REF!,0)),""))</f>
        <v/>
      </c>
      <c r="M11" s="32">
        <f>IF(K11="","",IF(MONTH(K11+1)&lt;&gt;MONTH(K11),"",K11+1))</f>
        <v>46186</v>
      </c>
      <c r="N11" s="33" t="str">
        <f>IF(M11="","",IFERROR(INDEX(#REF!,MATCH(M11,#REF!,0)),""))</f>
        <v/>
      </c>
    </row>
    <row r="12" spans="1:24" s="1" customFormat="1" x14ac:dyDescent="0.2">
      <c r="A12" s="70" t="str">
        <f>IF(A11="","",IFERROR(INDEX(#REF!,MATCH(A11,#REF!,0)),""))</f>
        <v/>
      </c>
      <c r="B12" s="71"/>
      <c r="C12" s="84" t="str">
        <f>IF(C11="","",IFERROR(INDEX(#REF!,MATCH(C11,#REF!,0)),""))</f>
        <v/>
      </c>
      <c r="D12" s="85"/>
      <c r="E12" s="84" t="str">
        <f>IF(E11="","",IFERROR(INDEX(#REF!,MATCH(E11,#REF!,0)),""))</f>
        <v/>
      </c>
      <c r="F12" s="85"/>
      <c r="G12" s="86" t="s">
        <v>75</v>
      </c>
      <c r="H12" s="87"/>
      <c r="I12" s="84" t="str">
        <f>IF(I11="","",IFERROR(INDEX(#REF!,MATCH(I11,#REF!,0)),""))</f>
        <v/>
      </c>
      <c r="J12" s="85"/>
      <c r="K12" s="86" t="s">
        <v>76</v>
      </c>
      <c r="L12" s="87"/>
      <c r="M12" s="70" t="str">
        <f>IF(M11="","",IFERROR(INDEX(#REF!,MATCH(M11,#REF!,0)),""))</f>
        <v/>
      </c>
      <c r="N12" s="71"/>
    </row>
    <row r="13" spans="1:24" s="1" customFormat="1" x14ac:dyDescent="0.2">
      <c r="A13" s="70" t="str">
        <f>IF(A11="","",IFERROR(INDEX(#REF!,MATCH(A11,#REF!,0)),""))</f>
        <v/>
      </c>
      <c r="B13" s="71"/>
      <c r="C13" s="84" t="str">
        <f>IF(C11="","",IFERROR(INDEX(#REF!,MATCH(C11,#REF!,0)),""))</f>
        <v/>
      </c>
      <c r="D13" s="85"/>
      <c r="E13" s="84" t="str">
        <f>IF(E11="","",IFERROR(INDEX(#REF!,MATCH(E11,#REF!,0)),""))</f>
        <v/>
      </c>
      <c r="F13" s="85"/>
      <c r="G13" s="84" t="str">
        <f>IF(G11="","",IFERROR(INDEX(#REF!,MATCH(G11,#REF!,0)),""))</f>
        <v/>
      </c>
      <c r="H13" s="85"/>
      <c r="I13" s="84" t="str">
        <f>IF(I11="","",IFERROR(INDEX(#REF!,MATCH(I11,#REF!,0)),""))</f>
        <v/>
      </c>
      <c r="J13" s="85"/>
      <c r="K13" s="84" t="str">
        <f>IF(K11="","",IFERROR(INDEX(#REF!,MATCH(K11,#REF!,0)),""))</f>
        <v/>
      </c>
      <c r="L13" s="85"/>
      <c r="M13" s="70" t="str">
        <f>IF(M11="","",IFERROR(INDEX(#REF!,MATCH(M11,#REF!,0)),""))</f>
        <v/>
      </c>
      <c r="N13" s="71"/>
    </row>
    <row r="14" spans="1:24" s="1" customFormat="1" x14ac:dyDescent="0.2">
      <c r="A14" s="70"/>
      <c r="B14" s="71"/>
      <c r="C14" s="84"/>
      <c r="D14" s="85"/>
      <c r="E14" s="84"/>
      <c r="F14" s="85"/>
      <c r="G14" s="84"/>
      <c r="H14" s="85"/>
      <c r="I14" s="84"/>
      <c r="J14" s="85"/>
      <c r="K14" s="84"/>
      <c r="L14" s="85"/>
      <c r="M14" s="70"/>
      <c r="N14" s="71"/>
    </row>
    <row r="15" spans="1:24" s="1" customFormat="1" x14ac:dyDescent="0.2">
      <c r="A15" s="70"/>
      <c r="B15" s="71"/>
      <c r="C15" s="84"/>
      <c r="D15" s="85"/>
      <c r="E15" s="84"/>
      <c r="F15" s="85"/>
      <c r="G15" s="84"/>
      <c r="H15" s="85"/>
      <c r="I15" s="84"/>
      <c r="J15" s="85"/>
      <c r="K15" s="84"/>
      <c r="L15" s="85"/>
      <c r="M15" s="70"/>
      <c r="N15" s="71"/>
    </row>
    <row r="16" spans="1:24" s="2" customFormat="1" x14ac:dyDescent="0.2">
      <c r="A16" s="65"/>
      <c r="B16" s="66"/>
      <c r="C16" s="82"/>
      <c r="D16" s="83"/>
      <c r="E16" s="82"/>
      <c r="F16" s="83"/>
      <c r="G16" s="82"/>
      <c r="H16" s="83"/>
      <c r="I16" s="82"/>
      <c r="J16" s="83"/>
      <c r="K16" s="82"/>
      <c r="L16" s="83"/>
      <c r="M16" s="65"/>
      <c r="N16" s="66"/>
      <c r="O16" s="1"/>
    </row>
    <row r="17" spans="1:15" s="1" customFormat="1" ht="18.75" x14ac:dyDescent="0.2">
      <c r="A17" s="32">
        <f>IF(M11="","",IF(MONTH(M11+1)&lt;&gt;MONTH(M11),"",M11+1))</f>
        <v>46187</v>
      </c>
      <c r="B17" s="59" t="str">
        <f>IF(A17="","",IFERROR(INDEX(#REF!,MATCH(A17,#REF!,0)),""))</f>
        <v/>
      </c>
      <c r="C17" s="27">
        <f>IF(A17="","",IF(MONTH(A17+1)&lt;&gt;MONTH(A17),"",A17+1))</f>
        <v>46188</v>
      </c>
      <c r="D17" s="34" t="str">
        <f>IF(C17="","",IFERROR(INDEX(#REF!,MATCH(C17,#REF!,0)),""))</f>
        <v/>
      </c>
      <c r="E17" s="27">
        <f>IF(C17="","",IF(MONTH(C17+1)&lt;&gt;MONTH(C17),"",C17+1))</f>
        <v>46189</v>
      </c>
      <c r="F17" s="34" t="str">
        <f>IF(E17="","",IFERROR(INDEX(#REF!,MATCH(E17,#REF!,0)),""))</f>
        <v/>
      </c>
      <c r="G17" s="27">
        <f>IF(E17="","",IF(MONTH(E17+1)&lt;&gt;MONTH(E17),"",E17+1))</f>
        <v>46190</v>
      </c>
      <c r="H17" s="34" t="str">
        <f>IF(G17="","",IFERROR(INDEX(#REF!,MATCH(G17,#REF!,0)),""))</f>
        <v/>
      </c>
      <c r="I17" s="27">
        <f>IF(G17="","",IF(MONTH(G17+1)&lt;&gt;MONTH(G17),"",G17+1))</f>
        <v>46191</v>
      </c>
      <c r="J17" s="34" t="str">
        <f>IF(I17="","",IFERROR(INDEX(#REF!,MATCH(I17,#REF!,0)),""))</f>
        <v/>
      </c>
      <c r="K17" s="49">
        <f>IF(I17="","",IF(MONTH(I17+1)&lt;&gt;MONTH(I17),"",I17+1))</f>
        <v>46192</v>
      </c>
      <c r="L17" s="58" t="s">
        <v>97</v>
      </c>
      <c r="M17" s="32">
        <f>IF(K17="","",IF(MONTH(K17+1)&lt;&gt;MONTH(K17),"",K17+1))</f>
        <v>46193</v>
      </c>
      <c r="N17" s="33" t="str">
        <f>IF(M17="","",IFERROR(INDEX(#REF!,MATCH(M17,#REF!,0)),""))</f>
        <v/>
      </c>
    </row>
    <row r="18" spans="1:15" s="1" customFormat="1" x14ac:dyDescent="0.2">
      <c r="A18" s="70" t="str">
        <f>IF(A17="","",IFERROR(INDEX(#REF!,MATCH(A17,#REF!,0)),""))</f>
        <v/>
      </c>
      <c r="B18" s="71"/>
      <c r="C18" s="84" t="str">
        <f>IF(C17="","",IFERROR(INDEX(#REF!,MATCH(C17,#REF!,0)),""))</f>
        <v/>
      </c>
      <c r="D18" s="85"/>
      <c r="E18" s="84" t="str">
        <f>IF(E17="","",IFERROR(INDEX(#REF!,MATCH(E17,#REF!,0)),""))</f>
        <v/>
      </c>
      <c r="F18" s="85"/>
      <c r="G18" s="84" t="str">
        <f>IF(G17="","",IFERROR(INDEX(#REF!,MATCH(G17,#REF!,0)),""))</f>
        <v/>
      </c>
      <c r="H18" s="85"/>
      <c r="I18" s="84" t="str">
        <f>IF(I17="","",IFERROR(INDEX(#REF!,MATCH(I17,#REF!,0)),""))</f>
        <v/>
      </c>
      <c r="J18" s="85"/>
      <c r="K18" s="100" t="s">
        <v>23</v>
      </c>
      <c r="L18" s="101"/>
      <c r="M18" s="70" t="str">
        <f>IF(M17="","",IFERROR(INDEX(#REF!,MATCH(M17,#REF!,0)),""))</f>
        <v/>
      </c>
      <c r="N18" s="71"/>
    </row>
    <row r="19" spans="1:15" s="1" customFormat="1" x14ac:dyDescent="0.2">
      <c r="A19" s="70" t="str">
        <f>IF(A17="","",IFERROR(INDEX(#REF!,MATCH(A17,#REF!,0)),""))</f>
        <v/>
      </c>
      <c r="B19" s="71"/>
      <c r="C19" s="84" t="str">
        <f>IF(C17="","",IFERROR(INDEX(#REF!,MATCH(C17,#REF!,0)),""))</f>
        <v/>
      </c>
      <c r="D19" s="85"/>
      <c r="E19" s="84" t="str">
        <f>IF(E17="","",IFERROR(INDEX(#REF!,MATCH(E17,#REF!,0)),""))</f>
        <v/>
      </c>
      <c r="F19" s="85"/>
      <c r="G19" s="84" t="str">
        <f>IF(G17="","",IFERROR(INDEX(#REF!,MATCH(G17,#REF!,0)),""))</f>
        <v/>
      </c>
      <c r="H19" s="85"/>
      <c r="I19" s="84" t="str">
        <f>IF(I17="","",IFERROR(INDEX(#REF!,MATCH(I17,#REF!,0)),""))</f>
        <v/>
      </c>
      <c r="J19" s="85"/>
      <c r="K19" s="100"/>
      <c r="L19" s="101"/>
      <c r="M19" s="70" t="str">
        <f>IF(M17="","",IFERROR(INDEX(#REF!,MATCH(M17,#REF!,0)),""))</f>
        <v/>
      </c>
      <c r="N19" s="71"/>
    </row>
    <row r="20" spans="1:15" s="1" customFormat="1" x14ac:dyDescent="0.2">
      <c r="A20" s="70"/>
      <c r="B20" s="71"/>
      <c r="C20" s="84"/>
      <c r="D20" s="85"/>
      <c r="E20" s="84"/>
      <c r="F20" s="85"/>
      <c r="G20" s="84"/>
      <c r="H20" s="85"/>
      <c r="I20" s="84"/>
      <c r="J20" s="85"/>
      <c r="K20" s="90"/>
      <c r="L20" s="91"/>
      <c r="M20" s="70"/>
      <c r="N20" s="71"/>
    </row>
    <row r="21" spans="1:15" s="1" customFormat="1" x14ac:dyDescent="0.2">
      <c r="A21" s="70"/>
      <c r="B21" s="71"/>
      <c r="C21" s="84"/>
      <c r="D21" s="85"/>
      <c r="E21" s="84"/>
      <c r="F21" s="85"/>
      <c r="G21" s="84"/>
      <c r="H21" s="85"/>
      <c r="I21" s="84"/>
      <c r="J21" s="85"/>
      <c r="K21" s="90"/>
      <c r="L21" s="91"/>
      <c r="M21" s="70"/>
      <c r="N21" s="71"/>
    </row>
    <row r="22" spans="1:15" s="2" customFormat="1" x14ac:dyDescent="0.2">
      <c r="A22" s="65"/>
      <c r="B22" s="66"/>
      <c r="C22" s="82"/>
      <c r="D22" s="83"/>
      <c r="E22" s="82"/>
      <c r="F22" s="83"/>
      <c r="G22" s="82"/>
      <c r="H22" s="83"/>
      <c r="I22" s="82"/>
      <c r="J22" s="83"/>
      <c r="K22" s="88"/>
      <c r="L22" s="89"/>
      <c r="M22" s="65"/>
      <c r="N22" s="66"/>
      <c r="O22" s="1"/>
    </row>
    <row r="23" spans="1:15" s="1" customFormat="1" ht="18.75" x14ac:dyDescent="0.2">
      <c r="A23" s="32">
        <f>IF(M17="","",IF(MONTH(M17+1)&lt;&gt;MONTH(M17),"",M17+1))</f>
        <v>46194</v>
      </c>
      <c r="B23" s="33" t="str">
        <f>IF(A23="","",IFERROR(INDEX(#REF!,MATCH(A23,#REF!,0)),""))</f>
        <v/>
      </c>
      <c r="C23" s="27">
        <f>IF(A23="","",IF(MONTH(A23+1)&lt;&gt;MONTH(A23),"",A23+1))</f>
        <v>46195</v>
      </c>
      <c r="D23" s="34" t="str">
        <f>IF(C23="","",IFERROR(INDEX(#REF!,MATCH(C23,#REF!,0)),""))</f>
        <v/>
      </c>
      <c r="E23" s="27">
        <f>IF(C23="","",IF(MONTH(C23+1)&lt;&gt;MONTH(C23),"",C23+1))</f>
        <v>46196</v>
      </c>
      <c r="F23" s="34" t="str">
        <f>IF(E23="","",IFERROR(INDEX(#REF!,MATCH(E23,#REF!,0)),""))</f>
        <v/>
      </c>
      <c r="G23" s="27">
        <f>IF(E23="","",IF(MONTH(E23+1)&lt;&gt;MONTH(E23),"",E23+1))</f>
        <v>46197</v>
      </c>
      <c r="H23" s="34" t="str">
        <f>IF(G23="","",IFERROR(INDEX(#REF!,MATCH(G23,#REF!,0)),""))</f>
        <v/>
      </c>
      <c r="I23" s="27">
        <f>IF(G23="","",IF(MONTH(G23+1)&lt;&gt;MONTH(G23),"",G23+1))</f>
        <v>46198</v>
      </c>
      <c r="J23" s="34" t="str">
        <f>IF(I23="","",IFERROR(INDEX(#REF!,MATCH(I23,#REF!,0)),""))</f>
        <v/>
      </c>
      <c r="K23" s="27">
        <f>IF(I23="","",IF(MONTH(I23+1)&lt;&gt;MONTH(I23),"",I23+1))</f>
        <v>46199</v>
      </c>
      <c r="L23" s="34" t="str">
        <f>IF(K23="","",IFERROR(INDEX(#REF!,MATCH(K23,#REF!,0)),""))</f>
        <v/>
      </c>
      <c r="M23" s="32">
        <f>IF(K23="","",IF(MONTH(K23+1)&lt;&gt;MONTH(K23),"",K23+1))</f>
        <v>46200</v>
      </c>
      <c r="N23" s="33" t="str">
        <f>IF(M23="","",IFERROR(INDEX(#REF!,MATCH(M23,#REF!,0)),""))</f>
        <v/>
      </c>
    </row>
    <row r="24" spans="1:15" s="1" customFormat="1" x14ac:dyDescent="0.2">
      <c r="A24" s="70"/>
      <c r="B24" s="71"/>
      <c r="C24" s="84" t="str">
        <f>IF(C23="","",IFERROR(INDEX(#REF!,MATCH(C23,#REF!,0)),""))</f>
        <v/>
      </c>
      <c r="D24" s="85"/>
      <c r="E24" s="84" t="str">
        <f>IF(E23="","",IFERROR(INDEX(#REF!,MATCH(E23,#REF!,0)),""))</f>
        <v/>
      </c>
      <c r="F24" s="85"/>
      <c r="G24" s="84" t="str">
        <f>IF(G23="","",IFERROR(INDEX(#REF!,MATCH(G23,#REF!,0)),""))</f>
        <v/>
      </c>
      <c r="H24" s="85"/>
      <c r="I24" s="84" t="str">
        <f>IF(I23="","",IFERROR(INDEX(#REF!,MATCH(I23,#REF!,0)),""))</f>
        <v/>
      </c>
      <c r="J24" s="85"/>
      <c r="K24" s="84" t="str">
        <f>IF(K23="","",IFERROR(INDEX(#REF!,MATCH(K23,#REF!,0)),""))</f>
        <v/>
      </c>
      <c r="L24" s="85"/>
      <c r="M24" s="70" t="str">
        <f>IF(M23="","",IFERROR(INDEX(#REF!,MATCH(M23,#REF!,0)),""))</f>
        <v/>
      </c>
      <c r="N24" s="71"/>
    </row>
    <row r="25" spans="1:15" s="1" customFormat="1" x14ac:dyDescent="0.2">
      <c r="A25" s="70" t="str">
        <f>IF(A23="","",IFERROR(INDEX(#REF!,MATCH(A23,#REF!,0)),""))</f>
        <v/>
      </c>
      <c r="B25" s="71"/>
      <c r="C25" s="84" t="str">
        <f>IF(C23="","",IFERROR(INDEX(#REF!,MATCH(C23,#REF!,0)),""))</f>
        <v/>
      </c>
      <c r="D25" s="85"/>
      <c r="E25" s="84" t="str">
        <f>IF(E23="","",IFERROR(INDEX(#REF!,MATCH(E23,#REF!,0)),""))</f>
        <v/>
      </c>
      <c r="F25" s="85"/>
      <c r="G25" s="84" t="str">
        <f>IF(G23="","",IFERROR(INDEX(#REF!,MATCH(G23,#REF!,0)),""))</f>
        <v/>
      </c>
      <c r="H25" s="85"/>
      <c r="I25" s="84" t="str">
        <f>IF(I23="","",IFERROR(INDEX(#REF!,MATCH(I23,#REF!,0)),""))</f>
        <v/>
      </c>
      <c r="J25" s="85"/>
      <c r="K25" s="84" t="str">
        <f>IF(K23="","",IFERROR(INDEX(#REF!,MATCH(K23,#REF!,0)),""))</f>
        <v/>
      </c>
      <c r="L25" s="85"/>
      <c r="M25" s="70" t="str">
        <f>IF(M23="","",IFERROR(INDEX(#REF!,MATCH(M23,#REF!,0)),""))</f>
        <v/>
      </c>
      <c r="N25" s="71"/>
    </row>
    <row r="26" spans="1:15" s="1" customFormat="1" x14ac:dyDescent="0.2">
      <c r="A26" s="70"/>
      <c r="B26" s="71"/>
      <c r="C26" s="84"/>
      <c r="D26" s="85"/>
      <c r="E26" s="84"/>
      <c r="F26" s="85"/>
      <c r="G26" s="84"/>
      <c r="H26" s="85"/>
      <c r="I26" s="84"/>
      <c r="J26" s="85"/>
      <c r="K26" s="84"/>
      <c r="L26" s="85"/>
      <c r="M26" s="70"/>
      <c r="N26" s="71"/>
    </row>
    <row r="27" spans="1:15" s="1" customFormat="1" x14ac:dyDescent="0.2">
      <c r="A27" s="70"/>
      <c r="B27" s="71"/>
      <c r="C27" s="84"/>
      <c r="D27" s="85"/>
      <c r="E27" s="84"/>
      <c r="F27" s="85"/>
      <c r="G27" s="84"/>
      <c r="H27" s="85"/>
      <c r="I27" s="84"/>
      <c r="J27" s="85"/>
      <c r="K27" s="84"/>
      <c r="L27" s="85"/>
      <c r="M27" s="70"/>
      <c r="N27" s="71"/>
    </row>
    <row r="28" spans="1:15" s="2" customFormat="1" x14ac:dyDescent="0.2">
      <c r="A28" s="65"/>
      <c r="B28" s="66"/>
      <c r="C28" s="82"/>
      <c r="D28" s="83"/>
      <c r="E28" s="82"/>
      <c r="F28" s="83"/>
      <c r="G28" s="82"/>
      <c r="H28" s="83"/>
      <c r="I28" s="82"/>
      <c r="J28" s="83"/>
      <c r="K28" s="82"/>
      <c r="L28" s="83"/>
      <c r="M28" s="65"/>
      <c r="N28" s="66"/>
      <c r="O28" s="1"/>
    </row>
    <row r="29" spans="1:15" s="1" customFormat="1" ht="18.75" x14ac:dyDescent="0.2">
      <c r="A29" s="32">
        <f>IF(M23="","",IF(MONTH(M23+1)&lt;&gt;MONTH(M23),"",M23+1))</f>
        <v>46201</v>
      </c>
      <c r="B29" s="33" t="str">
        <f>IF(A29="","",IFERROR(INDEX(#REF!,MATCH(A29,#REF!,0)),""))</f>
        <v/>
      </c>
      <c r="C29" s="27">
        <f>IF(A29="","",IF(MONTH(A29+1)&lt;&gt;MONTH(A29),"",A29+1))</f>
        <v>46202</v>
      </c>
      <c r="D29" s="34" t="str">
        <f>IF(C29="","",IFERROR(INDEX(#REF!,MATCH(C29,#REF!,0)),""))</f>
        <v/>
      </c>
      <c r="E29" s="27">
        <f>IF(C29="","",IF(MONTH(C29+1)&lt;&gt;MONTH(C29),"",C29+1))</f>
        <v>46203</v>
      </c>
      <c r="F29" s="34" t="str">
        <f>IF(E29="","",IFERROR(INDEX(#REF!,MATCH(E29,#REF!,0)),""))</f>
        <v/>
      </c>
      <c r="G29" s="27" t="str">
        <f>IF(E29="","",IF(MONTH(E29+1)&lt;&gt;MONTH(E29),"",E29+1))</f>
        <v/>
      </c>
      <c r="H29" s="34" t="str">
        <f>IF(G29="","",IFERROR(INDEX(#REF!,MATCH(G29,#REF!,0)),""))</f>
        <v/>
      </c>
      <c r="I29" s="27" t="str">
        <f>IF(G29="","",IF(MONTH(G29+1)&lt;&gt;MONTH(G29),"",G29+1))</f>
        <v/>
      </c>
      <c r="J29" s="34" t="str">
        <f>IF(I29="","",IFERROR(INDEX(#REF!,MATCH(I29,#REF!,0)),""))</f>
        <v/>
      </c>
      <c r="K29" s="27" t="str">
        <f>IF(I29="","",IF(MONTH(I29+1)&lt;&gt;MONTH(I29),"",I29+1))</f>
        <v/>
      </c>
      <c r="L29" s="34" t="str">
        <f>IF(K29="","",IFERROR(INDEX(#REF!,MATCH(K29,#REF!,0)),""))</f>
        <v/>
      </c>
      <c r="M29" s="32" t="str">
        <f>IF(K29="","",IF(MONTH(K29+1)&lt;&gt;MONTH(K29),"",K29+1))</f>
        <v/>
      </c>
      <c r="N29" s="33" t="str">
        <f>IF(M29="","",IFERROR(INDEX(#REF!,MATCH(M29,#REF!,0)),""))</f>
        <v/>
      </c>
    </row>
    <row r="30" spans="1:15" s="1" customFormat="1" x14ac:dyDescent="0.2">
      <c r="A30" s="70" t="str">
        <f>IF(A29="","",IFERROR(INDEX(#REF!,MATCH(A29,#REF!,0)),""))</f>
        <v/>
      </c>
      <c r="B30" s="71"/>
      <c r="C30" s="84" t="str">
        <f>IF(C29="","",IFERROR(INDEX(#REF!,MATCH(C29,#REF!,0)),""))</f>
        <v/>
      </c>
      <c r="D30" s="85"/>
      <c r="E30" s="84" t="str">
        <f>IF(E29="","",IFERROR(INDEX(#REF!,MATCH(E29,#REF!,0)),""))</f>
        <v/>
      </c>
      <c r="F30" s="85"/>
      <c r="G30" s="84" t="str">
        <f>IF(G29="","",IFERROR(INDEX(#REF!,MATCH(G29,#REF!,0)),""))</f>
        <v/>
      </c>
      <c r="H30" s="85"/>
      <c r="I30" s="84" t="str">
        <f>IF(I29="","",IFERROR(INDEX(#REF!,MATCH(I29,#REF!,0)),""))</f>
        <v/>
      </c>
      <c r="J30" s="85"/>
      <c r="K30" s="84" t="str">
        <f>IF(K29="","",IFERROR(INDEX(#REF!,MATCH(K29,#REF!,0)),""))</f>
        <v/>
      </c>
      <c r="L30" s="85"/>
      <c r="M30" s="70" t="str">
        <f>IF(M29="","",IFERROR(INDEX(#REF!,MATCH(M29,#REF!,0)),""))</f>
        <v/>
      </c>
      <c r="N30" s="71"/>
    </row>
    <row r="31" spans="1:15" s="1" customFormat="1" x14ac:dyDescent="0.2">
      <c r="A31" s="70" t="str">
        <f>IF(A29="","",IFERROR(INDEX(#REF!,MATCH(A29,#REF!,0)),""))</f>
        <v/>
      </c>
      <c r="B31" s="71"/>
      <c r="C31" s="84" t="str">
        <f>IF(C29="","",IFERROR(INDEX(#REF!,MATCH(C29,#REF!,0)),""))</f>
        <v/>
      </c>
      <c r="D31" s="85"/>
      <c r="E31" s="84" t="str">
        <f>IF(E29="","",IFERROR(INDEX(#REF!,MATCH(E29,#REF!,0)),""))</f>
        <v/>
      </c>
      <c r="F31" s="85"/>
      <c r="G31" s="84" t="str">
        <f>IF(G29="","",IFERROR(INDEX(#REF!,MATCH(G29,#REF!,0)),""))</f>
        <v/>
      </c>
      <c r="H31" s="85"/>
      <c r="I31" s="84" t="str">
        <f>IF(I29="","",IFERROR(INDEX(#REF!,MATCH(I29,#REF!,0)),""))</f>
        <v/>
      </c>
      <c r="J31" s="85"/>
      <c r="K31" s="84" t="str">
        <f>IF(K29="","",IFERROR(INDEX(#REF!,MATCH(K29,#REF!,0)),""))</f>
        <v/>
      </c>
      <c r="L31" s="85"/>
      <c r="M31" s="70" t="str">
        <f>IF(M29="","",IFERROR(INDEX(#REF!,MATCH(M29,#REF!,0)),""))</f>
        <v/>
      </c>
      <c r="N31" s="71"/>
    </row>
    <row r="32" spans="1:15" s="1" customFormat="1" x14ac:dyDescent="0.2">
      <c r="A32" s="70"/>
      <c r="B32" s="71"/>
      <c r="C32" s="84"/>
      <c r="D32" s="85"/>
      <c r="E32" s="84"/>
      <c r="F32" s="85"/>
      <c r="G32" s="84"/>
      <c r="H32" s="85"/>
      <c r="I32" s="84"/>
      <c r="J32" s="85"/>
      <c r="K32" s="84"/>
      <c r="L32" s="85"/>
      <c r="M32" s="70"/>
      <c r="N32" s="71"/>
    </row>
    <row r="33" spans="1:22" s="1" customFormat="1" x14ac:dyDescent="0.2">
      <c r="A33" s="70"/>
      <c r="B33" s="71"/>
      <c r="C33" s="84"/>
      <c r="D33" s="85"/>
      <c r="E33" s="84"/>
      <c r="F33" s="85"/>
      <c r="G33" s="84"/>
      <c r="H33" s="85"/>
      <c r="I33" s="84"/>
      <c r="J33" s="85"/>
      <c r="K33" s="84"/>
      <c r="L33" s="85"/>
      <c r="M33" s="70"/>
      <c r="N33" s="71"/>
    </row>
    <row r="34" spans="1:22" s="2" customFormat="1" x14ac:dyDescent="0.2">
      <c r="A34" s="65"/>
      <c r="B34" s="66"/>
      <c r="C34" s="82"/>
      <c r="D34" s="83"/>
      <c r="E34" s="82"/>
      <c r="F34" s="83"/>
      <c r="G34" s="82"/>
      <c r="H34" s="83"/>
      <c r="I34" s="82"/>
      <c r="J34" s="83"/>
      <c r="K34" s="82"/>
      <c r="L34" s="83"/>
      <c r="M34" s="65"/>
      <c r="N34" s="66"/>
      <c r="O34" s="1"/>
    </row>
    <row r="35" spans="1:22" x14ac:dyDescent="0.2">
      <c r="A35" s="61" t="str">
        <f>IF(M29="","",IF(MONTH(M29+1)&lt;&gt;MONTH(M29),"",M29+1))</f>
        <v/>
      </c>
      <c r="B35" s="43" t="str">
        <f>IF(A35="","",IFERROR(INDEX(#REF!,MATCH(A35,#REF!,0)),""))</f>
        <v/>
      </c>
      <c r="C35" s="62" t="str">
        <f>IF(A35="","",IF(MONTH(A35+1)&lt;&gt;MONTH(A35),"",A35+1))</f>
        <v/>
      </c>
      <c r="D35" s="41" t="str">
        <f>IF(C35="","",IFERROR(INDEX(#REF!,MATCH(C35,#REF!,0)),""))</f>
        <v/>
      </c>
      <c r="E35" s="5"/>
      <c r="F35" s="6"/>
      <c r="G35" s="6"/>
      <c r="H35" s="6"/>
      <c r="I35" s="6"/>
      <c r="J35" s="7"/>
      <c r="K35" s="8"/>
      <c r="L35" s="9"/>
      <c r="M35" s="6"/>
      <c r="N35" s="7"/>
      <c r="O35" s="1"/>
    </row>
    <row r="36" spans="1:22" x14ac:dyDescent="0.2">
      <c r="A36" s="133" t="str">
        <f>IF(A35="","",IFERROR(INDEX(#REF!,MATCH(A35,#REF!,0)),""))</f>
        <v/>
      </c>
      <c r="B36" s="134"/>
      <c r="C36" s="131" t="str">
        <f>IF(C35="","",IFERROR(INDEX(#REF!,MATCH(C35,#REF!,0)),""))</f>
        <v/>
      </c>
      <c r="D36" s="132"/>
      <c r="E36" s="10"/>
      <c r="F36" s="11"/>
      <c r="G36" s="11"/>
      <c r="H36" s="11"/>
      <c r="I36" s="11"/>
      <c r="J36" s="12"/>
      <c r="K36" s="10"/>
      <c r="L36" s="11"/>
      <c r="M36" s="11"/>
      <c r="N36" s="12"/>
      <c r="O36" s="1"/>
    </row>
    <row r="37" spans="1:22" x14ac:dyDescent="0.2">
      <c r="A37" s="133" t="str">
        <f>IF(A35="","",IFERROR(INDEX(#REF!,MATCH(A35,#REF!,0)),""))</f>
        <v/>
      </c>
      <c r="B37" s="134"/>
      <c r="C37" s="131" t="str">
        <f>IF(C35="","",IFERROR(INDEX(#REF!,MATCH(C35,#REF!,0)),""))</f>
        <v/>
      </c>
      <c r="D37" s="132"/>
      <c r="E37" s="10"/>
      <c r="F37" s="11"/>
      <c r="G37" s="11"/>
      <c r="H37" s="11"/>
      <c r="I37" s="11"/>
      <c r="J37" s="12"/>
      <c r="K37" s="10"/>
      <c r="L37" s="11"/>
      <c r="M37" s="11"/>
      <c r="N37" s="12"/>
      <c r="O37" s="1"/>
    </row>
    <row r="38" spans="1:22" x14ac:dyDescent="0.2">
      <c r="A38" s="133"/>
      <c r="B38" s="134"/>
      <c r="C38" s="131"/>
      <c r="D38" s="132"/>
      <c r="E38" s="10"/>
      <c r="F38" s="11"/>
      <c r="G38" s="11"/>
      <c r="H38" s="11"/>
      <c r="I38" s="11"/>
      <c r="J38" s="12"/>
      <c r="K38" s="10"/>
      <c r="L38" s="11"/>
      <c r="M38" s="11"/>
      <c r="N38" s="12"/>
      <c r="O38" s="1"/>
    </row>
    <row r="39" spans="1:22" x14ac:dyDescent="0.2">
      <c r="A39" s="133"/>
      <c r="B39" s="134"/>
      <c r="C39" s="131"/>
      <c r="D39" s="132"/>
      <c r="E39" s="10"/>
      <c r="F39" s="11"/>
      <c r="G39" s="11"/>
      <c r="H39" s="11"/>
      <c r="I39" s="11"/>
      <c r="J39" s="12"/>
      <c r="K39" s="79" t="s">
        <v>13</v>
      </c>
      <c r="L39" s="80"/>
      <c r="M39" s="80"/>
      <c r="N39" s="81"/>
      <c r="O39" s="1"/>
    </row>
    <row r="40" spans="1:22" x14ac:dyDescent="0.2">
      <c r="A40" s="127"/>
      <c r="B40" s="128"/>
      <c r="C40" s="129"/>
      <c r="D40" s="130"/>
      <c r="E40" s="13"/>
      <c r="F40" s="14"/>
      <c r="G40" s="14"/>
      <c r="H40" s="14"/>
      <c r="I40" s="14"/>
      <c r="J40" s="15"/>
      <c r="K40" s="76" t="s">
        <v>14</v>
      </c>
      <c r="L40" s="77"/>
      <c r="M40" s="77"/>
      <c r="N40" s="78"/>
      <c r="O40" s="1"/>
    </row>
    <row r="41" spans="1:22" x14ac:dyDescent="0.2">
      <c r="E41" s="74" t="s">
        <v>20</v>
      </c>
      <c r="F41" s="75"/>
      <c r="G41" s="75"/>
      <c r="H41" s="75"/>
      <c r="I41" s="75"/>
      <c r="J41" s="75"/>
    </row>
    <row r="43" spans="1:22" s="17" customFormat="1" ht="11.25" x14ac:dyDescent="0.2">
      <c r="P43" s="69">
        <f>DATE(YEAR(B3-15),MONTH(B3-15),1)</f>
        <v>46143</v>
      </c>
      <c r="Q43" s="69"/>
      <c r="R43" s="69"/>
      <c r="S43" s="69"/>
      <c r="T43" s="69"/>
      <c r="U43" s="69"/>
      <c r="V43" s="69"/>
    </row>
    <row r="44" spans="1:22" s="17" customFormat="1" ht="9.75" customHeight="1" x14ac:dyDescent="0.2">
      <c r="P44" s="36" t="str">
        <f>CHOOSE(1+MOD(startday+1-2,7),"Su","M","Tu","W","Th","F","Sa")</f>
        <v>Su</v>
      </c>
      <c r="Q44" s="36" t="str">
        <f>CHOOSE(1+MOD(startday+2-2,7),"Su","M","Tu","W","Th","F","Sa")</f>
        <v>M</v>
      </c>
      <c r="R44" s="36" t="str">
        <f>CHOOSE(1+MOD(startday+3-2,7),"Su","M","Tu","W","Th","F","Sa")</f>
        <v>Tu</v>
      </c>
      <c r="S44" s="36" t="str">
        <f>CHOOSE(1+MOD(startday+4-2,7),"Su","M","Tu","W","Th","F","Sa")</f>
        <v>W</v>
      </c>
      <c r="T44" s="36" t="str">
        <f>CHOOSE(1+MOD(startday+5-2,7),"Su","M","Tu","W","Th","F","Sa")</f>
        <v>Th</v>
      </c>
      <c r="U44" s="36" t="str">
        <f>CHOOSE(1+MOD(startday+6-2,7),"Su","M","Tu","W","Th","F","Sa")</f>
        <v>F</v>
      </c>
      <c r="V44" s="36" t="str">
        <f>CHOOSE(1+MOD(startday+7-2,7),"Su","M","Tu","W","Th","F","Sa")</f>
        <v>Sa</v>
      </c>
    </row>
    <row r="45" spans="1:22" s="17" customFormat="1" ht="9.75" customHeight="1" x14ac:dyDescent="0.2">
      <c r="P45" s="35" t="str">
        <f>IF(WEEKDAY(P43,1)=startday,P43,"")</f>
        <v/>
      </c>
      <c r="Q45" s="35" t="str">
        <f>IF(P45="",IF(WEEKDAY(P43,1)=MOD(startday,7)+1,P43,""),P45+1)</f>
        <v/>
      </c>
      <c r="R45" s="35" t="str">
        <f>IF(Q45="",IF(WEEKDAY(P43,1)=MOD(startday+1,7)+1,P43,""),Q45+1)</f>
        <v/>
      </c>
      <c r="S45" s="35" t="str">
        <f>IF(R45="",IF(WEEKDAY(P43,1)=MOD(startday+2,7)+1,P43,""),R45+1)</f>
        <v/>
      </c>
      <c r="T45" s="35" t="str">
        <f>IF(S45="",IF(WEEKDAY(P43,1)=MOD(startday+3,7)+1,P43,""),S45+1)</f>
        <v/>
      </c>
      <c r="U45" s="35">
        <f>IF(T45="",IF(WEEKDAY(P43,1)=MOD(startday+4,7)+1,P43,""),T45+1)</f>
        <v>46143</v>
      </c>
      <c r="V45" s="35">
        <f>IF(U45="",IF(WEEKDAY(P43,1)=MOD(startday+5,7)+1,P43,""),U45+1)</f>
        <v>46144</v>
      </c>
    </row>
    <row r="46" spans="1:22" s="17" customFormat="1" ht="9.75" customHeight="1" x14ac:dyDescent="0.2">
      <c r="P46" s="35">
        <f>IF(V45="","",IF(MONTH(V45+1)&lt;&gt;MONTH(V45),"",V45+1))</f>
        <v>46145</v>
      </c>
      <c r="Q46" s="35">
        <f>IF(P46="","",IF(MONTH(P46+1)&lt;&gt;MONTH(P46),"",P46+1))</f>
        <v>46146</v>
      </c>
      <c r="R46" s="35">
        <f t="shared" ref="R46:V46" si="0">IF(Q46="","",IF(MONTH(Q46+1)&lt;&gt;MONTH(Q46),"",Q46+1))</f>
        <v>46147</v>
      </c>
      <c r="S46" s="35">
        <f>IF(R46="","",IF(MONTH(R46+1)&lt;&gt;MONTH(R46),"",R46+1))</f>
        <v>46148</v>
      </c>
      <c r="T46" s="35">
        <f t="shared" si="0"/>
        <v>46149</v>
      </c>
      <c r="U46" s="35">
        <f t="shared" si="0"/>
        <v>46150</v>
      </c>
      <c r="V46" s="35">
        <f t="shared" si="0"/>
        <v>46151</v>
      </c>
    </row>
    <row r="47" spans="1:22" s="17" customFormat="1" ht="9.75" customHeight="1" x14ac:dyDescent="0.2">
      <c r="P47" s="35">
        <f t="shared" ref="P47:P50" si="1">IF(V46="","",IF(MONTH(V46+1)&lt;&gt;MONTH(V46),"",V46+1))</f>
        <v>46152</v>
      </c>
      <c r="Q47" s="35">
        <f t="shared" ref="Q47:V50" si="2">IF(P47="","",IF(MONTH(P47+1)&lt;&gt;MONTH(P47),"",P47+1))</f>
        <v>46153</v>
      </c>
      <c r="R47" s="35">
        <f t="shared" si="2"/>
        <v>46154</v>
      </c>
      <c r="S47" s="35">
        <f t="shared" si="2"/>
        <v>46155</v>
      </c>
      <c r="T47" s="35">
        <f t="shared" si="2"/>
        <v>46156</v>
      </c>
      <c r="U47" s="35">
        <f t="shared" si="2"/>
        <v>46157</v>
      </c>
      <c r="V47" s="35">
        <f t="shared" si="2"/>
        <v>46158</v>
      </c>
    </row>
    <row r="48" spans="1:22" s="17" customFormat="1" ht="9.75" customHeight="1" x14ac:dyDescent="0.2">
      <c r="P48" s="35">
        <f t="shared" si="1"/>
        <v>46159</v>
      </c>
      <c r="Q48" s="35">
        <f t="shared" si="2"/>
        <v>46160</v>
      </c>
      <c r="R48" s="35">
        <f t="shared" si="2"/>
        <v>46161</v>
      </c>
      <c r="S48" s="35">
        <f t="shared" si="2"/>
        <v>46162</v>
      </c>
      <c r="T48" s="35">
        <f t="shared" si="2"/>
        <v>46163</v>
      </c>
      <c r="U48" s="35">
        <f t="shared" si="2"/>
        <v>46164</v>
      </c>
      <c r="V48" s="35">
        <f t="shared" si="2"/>
        <v>46165</v>
      </c>
    </row>
    <row r="49" spans="16:22" s="17" customFormat="1" ht="9.75" customHeight="1" x14ac:dyDescent="0.2">
      <c r="P49" s="35">
        <f t="shared" si="1"/>
        <v>46166</v>
      </c>
      <c r="Q49" s="35">
        <f t="shared" si="2"/>
        <v>46167</v>
      </c>
      <c r="R49" s="35">
        <f t="shared" si="2"/>
        <v>46168</v>
      </c>
      <c r="S49" s="35">
        <f t="shared" si="2"/>
        <v>46169</v>
      </c>
      <c r="T49" s="35">
        <f t="shared" si="2"/>
        <v>46170</v>
      </c>
      <c r="U49" s="35">
        <f t="shared" si="2"/>
        <v>46171</v>
      </c>
      <c r="V49" s="35">
        <f t="shared" si="2"/>
        <v>46172</v>
      </c>
    </row>
    <row r="50" spans="16:22" s="17" customFormat="1" ht="9.75" customHeight="1" x14ac:dyDescent="0.2">
      <c r="P50" s="35">
        <f t="shared" si="1"/>
        <v>46173</v>
      </c>
      <c r="Q50" s="35" t="str">
        <f t="shared" si="2"/>
        <v/>
      </c>
      <c r="R50" s="35" t="str">
        <f t="shared" si="2"/>
        <v/>
      </c>
      <c r="S50" s="35" t="str">
        <f t="shared" si="2"/>
        <v/>
      </c>
      <c r="T50" s="35" t="str">
        <f t="shared" si="2"/>
        <v/>
      </c>
      <c r="U50" s="35" t="str">
        <f t="shared" si="2"/>
        <v/>
      </c>
      <c r="V50" s="35" t="str">
        <f t="shared" si="2"/>
        <v/>
      </c>
    </row>
    <row r="51" spans="16:22" s="17" customFormat="1" ht="9.75" customHeight="1" x14ac:dyDescent="0.2"/>
    <row r="52" spans="16:22" s="17" customFormat="1" ht="9.75" customHeight="1" x14ac:dyDescent="0.2"/>
    <row r="53" spans="16:22" s="17" customFormat="1" ht="11.25" x14ac:dyDescent="0.2">
      <c r="P53" s="69">
        <f>DATE(YEAR(B3+35),MONTH(B3+35),1)</f>
        <v>46204</v>
      </c>
      <c r="Q53" s="69"/>
      <c r="R53" s="69"/>
      <c r="S53" s="69"/>
      <c r="T53" s="69"/>
      <c r="U53" s="69"/>
      <c r="V53" s="69"/>
    </row>
    <row r="54" spans="16:22" s="17" customFormat="1" ht="9.75" customHeight="1" x14ac:dyDescent="0.2">
      <c r="P54" s="36" t="str">
        <f>CHOOSE(1+MOD(startday+1-2,7),"Su","M","Tu","W","Th","F","Sa")</f>
        <v>Su</v>
      </c>
      <c r="Q54" s="36" t="str">
        <f>CHOOSE(1+MOD(startday+2-2,7),"Su","M","Tu","W","Th","F","Sa")</f>
        <v>M</v>
      </c>
      <c r="R54" s="36" t="str">
        <f>CHOOSE(1+MOD(startday+3-2,7),"Su","M","Tu","W","Th","F","Sa")</f>
        <v>Tu</v>
      </c>
      <c r="S54" s="36" t="str">
        <f>CHOOSE(1+MOD(startday+4-2,7),"Su","M","Tu","W","Th","F","Sa")</f>
        <v>W</v>
      </c>
      <c r="T54" s="36" t="str">
        <f>CHOOSE(1+MOD(startday+5-2,7),"Su","M","Tu","W","Th","F","Sa")</f>
        <v>Th</v>
      </c>
      <c r="U54" s="36" t="str">
        <f>CHOOSE(1+MOD(startday+6-2,7),"Su","M","Tu","W","Th","F","Sa")</f>
        <v>F</v>
      </c>
      <c r="V54" s="36" t="str">
        <f>CHOOSE(1+MOD(startday+7-2,7),"Su","M","Tu","W","Th","F","Sa")</f>
        <v>Sa</v>
      </c>
    </row>
    <row r="55" spans="16:22" s="17" customFormat="1" ht="9.75" customHeight="1" x14ac:dyDescent="0.2">
      <c r="P55" s="35" t="str">
        <f>IF(WEEKDAY(P53,1)=startday,P53,"")</f>
        <v/>
      </c>
      <c r="Q55" s="35" t="str">
        <f>IF(P55="",IF(WEEKDAY(P53,1)=MOD(startday,7)+1,P53,""),P55+1)</f>
        <v/>
      </c>
      <c r="R55" s="35" t="str">
        <f>IF(Q55="",IF(WEEKDAY(P53,1)=MOD(startday+1,7)+1,P53,""),Q55+1)</f>
        <v/>
      </c>
      <c r="S55" s="35">
        <f>IF(R55="",IF(WEEKDAY(P53,1)=MOD(startday+2,7)+1,P53,""),R55+1)</f>
        <v>46204</v>
      </c>
      <c r="T55" s="35">
        <f>IF(S55="",IF(WEEKDAY(P53,1)=MOD(startday+3,7)+1,P53,""),S55+1)</f>
        <v>46205</v>
      </c>
      <c r="U55" s="35">
        <f>IF(T55="",IF(WEEKDAY(P53,1)=MOD(startday+4,7)+1,P53,""),T55+1)</f>
        <v>46206</v>
      </c>
      <c r="V55" s="35">
        <f>IF(U55="",IF(WEEKDAY(P53,1)=MOD(startday+5,7)+1,P53,""),U55+1)</f>
        <v>46207</v>
      </c>
    </row>
    <row r="56" spans="16:22" s="17" customFormat="1" ht="9.75" customHeight="1" x14ac:dyDescent="0.2">
      <c r="P56" s="35">
        <f>IF(V55="","",IF(MONTH(V55+1)&lt;&gt;MONTH(V55),"",V55+1))</f>
        <v>46208</v>
      </c>
      <c r="Q56" s="35">
        <f>IF(P56="","",IF(MONTH(P56+1)&lt;&gt;MONTH(P56),"",P56+1))</f>
        <v>46209</v>
      </c>
      <c r="R56" s="35">
        <f t="shared" ref="R56:S60" si="3">IF(Q56="","",IF(MONTH(Q56+1)&lt;&gt;MONTH(Q56),"",Q56+1))</f>
        <v>46210</v>
      </c>
      <c r="S56" s="35">
        <f>IF(R56="","",IF(MONTH(R56+1)&lt;&gt;MONTH(R56),"",R56+1))</f>
        <v>46211</v>
      </c>
      <c r="T56" s="35">
        <f t="shared" ref="T56:V60" si="4">IF(S56="","",IF(MONTH(S56+1)&lt;&gt;MONTH(S56),"",S56+1))</f>
        <v>46212</v>
      </c>
      <c r="U56" s="35">
        <f t="shared" si="4"/>
        <v>46213</v>
      </c>
      <c r="V56" s="35">
        <f t="shared" si="4"/>
        <v>46214</v>
      </c>
    </row>
    <row r="57" spans="16:22" s="17" customFormat="1" ht="9.75" customHeight="1" x14ac:dyDescent="0.2">
      <c r="P57" s="35">
        <f t="shared" ref="P57:P60" si="5">IF(V56="","",IF(MONTH(V56+1)&lt;&gt;MONTH(V56),"",V56+1))</f>
        <v>46215</v>
      </c>
      <c r="Q57" s="35">
        <f t="shared" ref="Q57:Q60" si="6">IF(P57="","",IF(MONTH(P57+1)&lt;&gt;MONTH(P57),"",P57+1))</f>
        <v>46216</v>
      </c>
      <c r="R57" s="35">
        <f t="shared" si="3"/>
        <v>46217</v>
      </c>
      <c r="S57" s="35">
        <f t="shared" si="3"/>
        <v>46218</v>
      </c>
      <c r="T57" s="35">
        <f t="shared" si="4"/>
        <v>46219</v>
      </c>
      <c r="U57" s="35">
        <f t="shared" si="4"/>
        <v>46220</v>
      </c>
      <c r="V57" s="35">
        <f t="shared" si="4"/>
        <v>46221</v>
      </c>
    </row>
    <row r="58" spans="16:22" s="17" customFormat="1" ht="9.75" customHeight="1" x14ac:dyDescent="0.2">
      <c r="P58" s="35">
        <f t="shared" si="5"/>
        <v>46222</v>
      </c>
      <c r="Q58" s="35">
        <f t="shared" si="6"/>
        <v>46223</v>
      </c>
      <c r="R58" s="35">
        <f t="shared" si="3"/>
        <v>46224</v>
      </c>
      <c r="S58" s="35">
        <f t="shared" si="3"/>
        <v>46225</v>
      </c>
      <c r="T58" s="35">
        <f t="shared" si="4"/>
        <v>46226</v>
      </c>
      <c r="U58" s="35">
        <f t="shared" si="4"/>
        <v>46227</v>
      </c>
      <c r="V58" s="35">
        <f t="shared" si="4"/>
        <v>46228</v>
      </c>
    </row>
    <row r="59" spans="16:22" s="17" customFormat="1" ht="9.75" customHeight="1" x14ac:dyDescent="0.2">
      <c r="P59" s="35">
        <f t="shared" si="5"/>
        <v>46229</v>
      </c>
      <c r="Q59" s="35">
        <f t="shared" si="6"/>
        <v>46230</v>
      </c>
      <c r="R59" s="35">
        <f t="shared" si="3"/>
        <v>46231</v>
      </c>
      <c r="S59" s="35">
        <f t="shared" si="3"/>
        <v>46232</v>
      </c>
      <c r="T59" s="35">
        <f t="shared" si="4"/>
        <v>46233</v>
      </c>
      <c r="U59" s="35">
        <f t="shared" si="4"/>
        <v>46234</v>
      </c>
      <c r="V59" s="35" t="str">
        <f t="shared" si="4"/>
        <v/>
      </c>
    </row>
    <row r="60" spans="16:22" s="17" customFormat="1" ht="9.75" customHeight="1" x14ac:dyDescent="0.2">
      <c r="P60" s="35" t="str">
        <f t="shared" si="5"/>
        <v/>
      </c>
      <c r="Q60" s="35" t="str">
        <f t="shared" si="6"/>
        <v/>
      </c>
      <c r="R60" s="35" t="str">
        <f t="shared" si="3"/>
        <v/>
      </c>
      <c r="S60" s="35" t="str">
        <f t="shared" si="3"/>
        <v/>
      </c>
      <c r="T60" s="35" t="str">
        <f t="shared" si="4"/>
        <v/>
      </c>
      <c r="U60" s="35" t="str">
        <f t="shared" si="4"/>
        <v/>
      </c>
      <c r="V60" s="35" t="str">
        <f t="shared" si="4"/>
        <v/>
      </c>
    </row>
  </sheetData>
  <mergeCells count="199">
    <mergeCell ref="A1:N1"/>
    <mergeCell ref="A2:N2"/>
    <mergeCell ref="A4:B4"/>
    <mergeCell ref="C4:D4"/>
    <mergeCell ref="E4:F4"/>
    <mergeCell ref="G4:H4"/>
    <mergeCell ref="I4:J4"/>
    <mergeCell ref="K4:L4"/>
    <mergeCell ref="M4:N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2:B12"/>
    <mergeCell ref="C12:D12"/>
    <mergeCell ref="E12:F12"/>
    <mergeCell ref="G12:H12"/>
    <mergeCell ref="I12:J12"/>
    <mergeCell ref="K12:L12"/>
    <mergeCell ref="M12:N12"/>
    <mergeCell ref="A10:B10"/>
    <mergeCell ref="C10:D10"/>
    <mergeCell ref="E10:F10"/>
    <mergeCell ref="G10:H10"/>
    <mergeCell ref="I10:J10"/>
    <mergeCell ref="K10:L10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4:B24"/>
    <mergeCell ref="C24:D24"/>
    <mergeCell ref="E24:F24"/>
    <mergeCell ref="G24:H24"/>
    <mergeCell ref="I24:J24"/>
    <mergeCell ref="K24:L24"/>
    <mergeCell ref="M24:N24"/>
    <mergeCell ref="A22:B22"/>
    <mergeCell ref="C22:D22"/>
    <mergeCell ref="E22:F22"/>
    <mergeCell ref="G22:H22"/>
    <mergeCell ref="I22:J22"/>
    <mergeCell ref="K22:L22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6:B36"/>
    <mergeCell ref="C36:D36"/>
    <mergeCell ref="A37:B37"/>
    <mergeCell ref="C37:D37"/>
    <mergeCell ref="A38:B38"/>
    <mergeCell ref="C38:D38"/>
    <mergeCell ref="A34:B34"/>
    <mergeCell ref="C34:D34"/>
    <mergeCell ref="E34:F34"/>
    <mergeCell ref="G34:H34"/>
    <mergeCell ref="I34:J34"/>
    <mergeCell ref="K34:L34"/>
    <mergeCell ref="E41:J41"/>
    <mergeCell ref="P43:V43"/>
    <mergeCell ref="P53:V53"/>
    <mergeCell ref="A39:B39"/>
    <mergeCell ref="C39:D39"/>
    <mergeCell ref="K39:N39"/>
    <mergeCell ref="A40:B40"/>
    <mergeCell ref="C40:D40"/>
    <mergeCell ref="K40:N40"/>
  </mergeCells>
  <hyperlinks>
    <hyperlink ref="E41" r:id="rId1" xr:uid="{00000000-0004-0000-0B00-000000000000}"/>
  </hyperlinks>
  <printOptions horizontalCentered="1"/>
  <pageMargins left="0.35" right="0.35" top="0.25" bottom="0.25" header="0.25" footer="0.25"/>
  <pageSetup scale="94" orientation="landscape" horizontalDpi="1200" verticalDpi="1200" r:id="rId2"/>
  <headerFooter alignWithMargins="0"/>
  <ignoredErrors>
    <ignoredError sqref="C5:N5 C39:J40 C13:N16 C12:F12 H12:J12 L12:N12 C20:N38 C17:K17 M17:N17 C18:J19 M18:N19 C8:N11 D6:L6 D7:L7 N6 N7" formula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60"/>
  <sheetViews>
    <sheetView showGridLines="0" topLeftCell="A30" zoomScaleNormal="100" workbookViewId="0">
      <selection activeCell="K21" sqref="K21:L21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46.5" x14ac:dyDescent="0.7">
      <c r="A1" s="95" t="s">
        <v>22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24" s="1" customFormat="1" ht="54" customHeight="1" x14ac:dyDescent="0.7">
      <c r="A2" s="96" t="str">
        <f>UPPER(TEXT(B3,"mmmm yyyy"))</f>
        <v>AUGUST 2025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24" hidden="1" x14ac:dyDescent="0.2">
      <c r="A3" s="17" t="s">
        <v>2</v>
      </c>
      <c r="B3" s="16">
        <f>DATE('1'!D3,'1'!H3+1,1)</f>
        <v>45870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" customFormat="1" ht="15.75" x14ac:dyDescent="0.2">
      <c r="A4" s="97">
        <f>A11</f>
        <v>45872</v>
      </c>
      <c r="B4" s="98"/>
      <c r="C4" s="98">
        <f>C11</f>
        <v>45873</v>
      </c>
      <c r="D4" s="98"/>
      <c r="E4" s="98">
        <f>E11</f>
        <v>45874</v>
      </c>
      <c r="F4" s="98"/>
      <c r="G4" s="98">
        <f>G11</f>
        <v>45875</v>
      </c>
      <c r="H4" s="98"/>
      <c r="I4" s="98">
        <f>I11</f>
        <v>45876</v>
      </c>
      <c r="J4" s="98"/>
      <c r="K4" s="98">
        <f>K11</f>
        <v>45877</v>
      </c>
      <c r="L4" s="98"/>
      <c r="M4" s="98">
        <f>M11</f>
        <v>45878</v>
      </c>
      <c r="N4" s="99"/>
    </row>
    <row r="5" spans="1:24" s="1" customFormat="1" ht="18.75" x14ac:dyDescent="0.2">
      <c r="A5" s="32" t="str">
        <f>IF(WEEKDAY($B$3,1)=startday,$B$3,"")</f>
        <v/>
      </c>
      <c r="B5" s="33" t="str">
        <f>IF(A5="","",IFERROR(INDEX(#REF!,MATCH(A5,#REF!,0)),""))</f>
        <v/>
      </c>
      <c r="C5" s="27" t="str">
        <f>IF(A5="",IF(WEEKDAY(B3,1)=MOD(startday,7)+1,$B$3,""),A5+1)</f>
        <v/>
      </c>
      <c r="D5" s="34" t="str">
        <f>IF(C5="","",IFERROR(INDEX(#REF!,MATCH(C5,#REF!,0)),""))</f>
        <v/>
      </c>
      <c r="E5" s="27" t="str">
        <f>IF(C5="",IF(WEEKDAY($B$3,1)=MOD(startday+1,7)+1,$B$3,""),C5+1)</f>
        <v/>
      </c>
      <c r="F5" s="34" t="str">
        <f>IF(E5="","",IFERROR(INDEX(#REF!,MATCH(E5,#REF!,0)),""))</f>
        <v/>
      </c>
      <c r="G5" s="27" t="str">
        <f>IF(E5="",IF(WEEKDAY($B$3,1)=MOD(startday+2,7)+1,$B$3,""),E5+1)</f>
        <v/>
      </c>
      <c r="H5" s="34" t="str">
        <f>IF(G5="","",IFERROR(INDEX(#REF!,MATCH(G5,#REF!,0)),""))</f>
        <v/>
      </c>
      <c r="I5" s="27" t="str">
        <f>IF(G5="",IF(WEEKDAY($B$3,1)=MOD(startday+3,7)+1,$B$3,""),G5+1)</f>
        <v/>
      </c>
      <c r="J5" s="34" t="str">
        <f>IF(I5="","",IFERROR(INDEX(#REF!,MATCH(I5,#REF!,0)),""))</f>
        <v/>
      </c>
      <c r="K5" s="27">
        <f>IF(I5="",IF(WEEKDAY($B$3,1)=MOD(startday+4,7)+1,$B$3,""),I5+1)</f>
        <v>45870</v>
      </c>
      <c r="L5" s="34" t="str">
        <f>IF(K5="","",IFERROR(INDEX(#REF!,MATCH(K5,#REF!,0)),""))</f>
        <v/>
      </c>
      <c r="M5" s="32">
        <f>IF(K5="",IF(WEEKDAY($B$3,1)=MOD(startday+5,7)+1,$B$3,""),K5+1)</f>
        <v>45871</v>
      </c>
      <c r="N5" s="33" t="str">
        <f>IF(M5="","",IFERROR(INDEX(#REF!,MATCH(M5,#REF!,0)),""))</f>
        <v/>
      </c>
    </row>
    <row r="6" spans="1:24" s="1" customFormat="1" x14ac:dyDescent="0.2">
      <c r="A6" s="70" t="str">
        <f>IF(A5="","",IFERROR(INDEX(#REF!,MATCH(A5,#REF!,0)),""))</f>
        <v/>
      </c>
      <c r="B6" s="71"/>
      <c r="C6" s="84" t="str">
        <f>IF(C5="","",IFERROR(INDEX(#REF!,MATCH(C5,#REF!,0)),""))</f>
        <v/>
      </c>
      <c r="D6" s="85"/>
      <c r="E6" s="84" t="str">
        <f>IF(E5="","",IFERROR(INDEX(#REF!,MATCH(E5,#REF!,0)),""))</f>
        <v/>
      </c>
      <c r="F6" s="85"/>
      <c r="G6" s="84" t="str">
        <f>IF(G5="","",IFERROR(INDEX(#REF!,MATCH(G5,#REF!,0)),""))</f>
        <v/>
      </c>
      <c r="H6" s="85"/>
      <c r="I6" s="84" t="str">
        <f>IF(I5="","",IFERROR(INDEX(#REF!,MATCH(I5,#REF!,0)),""))</f>
        <v/>
      </c>
      <c r="J6" s="85"/>
      <c r="K6" s="84" t="str">
        <f>IF(K5="","",IFERROR(INDEX(#REF!,MATCH(K5,#REF!,0)),""))</f>
        <v/>
      </c>
      <c r="L6" s="85"/>
      <c r="M6" s="70" t="str">
        <f>IF(M5="","",IFERROR(INDEX(#REF!,MATCH(M5,#REF!,0)),""))</f>
        <v/>
      </c>
      <c r="N6" s="71"/>
    </row>
    <row r="7" spans="1:24" s="1" customFormat="1" x14ac:dyDescent="0.2">
      <c r="A7" s="70" t="str">
        <f>IF(A5="","",IFERROR(INDEX(#REF!,MATCH(A5,#REF!,0)),""))</f>
        <v/>
      </c>
      <c r="B7" s="71"/>
      <c r="C7" s="84" t="str">
        <f>IF(C5="","",IFERROR(INDEX(#REF!,MATCH(C5,#REF!,0)),""))</f>
        <v/>
      </c>
      <c r="D7" s="85"/>
      <c r="E7" s="84" t="str">
        <f>IF(E5="","",IFERROR(INDEX(#REF!,MATCH(E5,#REF!,0)),""))</f>
        <v/>
      </c>
      <c r="F7" s="85"/>
      <c r="G7" s="84" t="str">
        <f>IF(G5="","",IFERROR(INDEX(#REF!,MATCH(G5,#REF!,0)),""))</f>
        <v/>
      </c>
      <c r="H7" s="85"/>
      <c r="I7" s="84" t="str">
        <f>IF(I5="","",IFERROR(INDEX(#REF!,MATCH(I5,#REF!,0)),""))</f>
        <v/>
      </c>
      <c r="J7" s="85"/>
      <c r="K7" s="84" t="str">
        <f>IF(K5="","",IFERROR(INDEX(#REF!,MATCH(K5,#REF!,0)),""))</f>
        <v/>
      </c>
      <c r="L7" s="85"/>
      <c r="M7" s="70" t="str">
        <f>IF(M5="","",IFERROR(INDEX(#REF!,MATCH(M5,#REF!,0)),""))</f>
        <v/>
      </c>
      <c r="N7" s="71"/>
    </row>
    <row r="8" spans="1:24" s="1" customFormat="1" x14ac:dyDescent="0.2">
      <c r="A8" s="70" t="s">
        <v>0</v>
      </c>
      <c r="B8" s="71"/>
      <c r="C8" s="86" t="s">
        <v>0</v>
      </c>
      <c r="D8" s="87"/>
      <c r="E8" s="84" t="s">
        <v>0</v>
      </c>
      <c r="F8" s="85"/>
      <c r="G8" s="84" t="s">
        <v>0</v>
      </c>
      <c r="H8" s="85"/>
      <c r="I8" s="84" t="s">
        <v>0</v>
      </c>
      <c r="J8" s="85"/>
      <c r="K8" s="84" t="s">
        <v>0</v>
      </c>
      <c r="L8" s="85"/>
      <c r="M8" s="70" t="s">
        <v>0</v>
      </c>
      <c r="N8" s="71"/>
    </row>
    <row r="9" spans="1:24" s="1" customFormat="1" x14ac:dyDescent="0.2">
      <c r="A9" s="70" t="s">
        <v>0</v>
      </c>
      <c r="B9" s="71"/>
      <c r="C9" s="84" t="s">
        <v>0</v>
      </c>
      <c r="D9" s="85"/>
      <c r="E9" s="84" t="s">
        <v>0</v>
      </c>
      <c r="F9" s="85"/>
      <c r="G9" s="84" t="s">
        <v>0</v>
      </c>
      <c r="H9" s="85"/>
      <c r="I9" s="84" t="s">
        <v>0</v>
      </c>
      <c r="J9" s="85"/>
      <c r="K9" s="84" t="s">
        <v>0</v>
      </c>
      <c r="L9" s="85"/>
      <c r="M9" s="70" t="s">
        <v>0</v>
      </c>
      <c r="N9" s="71"/>
    </row>
    <row r="10" spans="1:24" s="2" customFormat="1" x14ac:dyDescent="0.2">
      <c r="A10" s="65" t="s">
        <v>0</v>
      </c>
      <c r="B10" s="66"/>
      <c r="C10" s="82" t="s">
        <v>0</v>
      </c>
      <c r="D10" s="83"/>
      <c r="E10" s="82" t="s">
        <v>0</v>
      </c>
      <c r="F10" s="83"/>
      <c r="G10" s="82" t="s">
        <v>0</v>
      </c>
      <c r="H10" s="83"/>
      <c r="I10" s="82" t="s">
        <v>0</v>
      </c>
      <c r="J10" s="83"/>
      <c r="K10" s="82" t="s">
        <v>0</v>
      </c>
      <c r="L10" s="83"/>
      <c r="M10" s="65" t="s">
        <v>0</v>
      </c>
      <c r="N10" s="66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" customFormat="1" ht="18.75" x14ac:dyDescent="0.2">
      <c r="A11" s="32">
        <f>IF(M5="","",IF(MONTH(M5+1)&lt;&gt;MONTH(M5),"",M5+1))</f>
        <v>45872</v>
      </c>
      <c r="B11" s="33" t="str">
        <f>IF(A11="","",IFERROR(INDEX(#REF!,MATCH(A11,#REF!,0)),""))</f>
        <v/>
      </c>
      <c r="C11" s="27">
        <f>IF(A11="","",IF(MONTH(A11+1)&lt;&gt;MONTH(A11),"",A11+1))</f>
        <v>45873</v>
      </c>
      <c r="D11" s="34" t="str">
        <f>IF(C11="","",IFERROR(INDEX(#REF!,MATCH(C11,#REF!,0)),""))</f>
        <v/>
      </c>
      <c r="E11" s="27">
        <f>IF(C11="","",IF(MONTH(C11+1)&lt;&gt;MONTH(C11),"",C11+1))</f>
        <v>45874</v>
      </c>
      <c r="F11" s="34" t="str">
        <f>IF(E11="","",IFERROR(INDEX(#REF!,MATCH(E11,#REF!,0)),""))</f>
        <v/>
      </c>
      <c r="G11" s="27">
        <f>IF(E11="","",IF(MONTH(E11+1)&lt;&gt;MONTH(E11),"",E11+1))</f>
        <v>45875</v>
      </c>
      <c r="H11" s="34" t="str">
        <f>IF(G11="","",IFERROR(INDEX(#REF!,MATCH(G11,#REF!,0)),""))</f>
        <v/>
      </c>
      <c r="I11" s="27">
        <f>IF(G11="","",IF(MONTH(G11+1)&lt;&gt;MONTH(G11),"",G11+1))</f>
        <v>45876</v>
      </c>
      <c r="J11" s="34" t="str">
        <f>IF(I11="","",IFERROR(INDEX(#REF!,MATCH(I11,#REF!,0)),""))</f>
        <v/>
      </c>
      <c r="K11" s="27">
        <f>IF(I11="","",IF(MONTH(I11+1)&lt;&gt;MONTH(I11),"",I11+1))</f>
        <v>45877</v>
      </c>
      <c r="L11" s="34" t="str">
        <f>IF(K11="","",IFERROR(INDEX(#REF!,MATCH(K11,#REF!,0)),""))</f>
        <v/>
      </c>
      <c r="M11" s="32">
        <f>IF(K11="","",IF(MONTH(K11+1)&lt;&gt;MONTH(K11),"",K11+1))</f>
        <v>45878</v>
      </c>
      <c r="N11" s="33" t="str">
        <f>IF(M11="","",IFERROR(INDEX(#REF!,MATCH(M11,#REF!,0)),""))</f>
        <v/>
      </c>
    </row>
    <row r="12" spans="1:24" s="1" customFormat="1" x14ac:dyDescent="0.2">
      <c r="A12" s="70" t="str">
        <f>IF(A11="","",IFERROR(INDEX(#REF!,MATCH(A11,#REF!,0)),""))</f>
        <v/>
      </c>
      <c r="B12" s="71"/>
      <c r="C12" s="84" t="s">
        <v>25</v>
      </c>
      <c r="D12" s="85"/>
      <c r="E12" s="84" t="str">
        <f>IF(E11="","",IFERROR(INDEX(#REF!,MATCH(E11,#REF!,0)),""))</f>
        <v/>
      </c>
      <c r="F12" s="85"/>
      <c r="G12" s="84" t="str">
        <f>IF(G11="","",IFERROR(INDEX(#REF!,MATCH(G11,#REF!,0)),""))</f>
        <v/>
      </c>
      <c r="H12" s="85"/>
      <c r="I12" s="84" t="str">
        <f>IF(I11="","",IFERROR(INDEX(#REF!,MATCH(I11,#REF!,0)),""))</f>
        <v/>
      </c>
      <c r="J12" s="85"/>
      <c r="K12" s="84" t="str">
        <f>IF(K11="","",IFERROR(INDEX(#REF!,MATCH(K11,#REF!,0)),""))</f>
        <v/>
      </c>
      <c r="L12" s="85"/>
      <c r="M12" s="70" t="str">
        <f>IF(M11="","",IFERROR(INDEX(#REF!,MATCH(M11,#REF!,0)),""))</f>
        <v/>
      </c>
      <c r="N12" s="71"/>
    </row>
    <row r="13" spans="1:24" s="1" customFormat="1" x14ac:dyDescent="0.2">
      <c r="A13" s="70" t="str">
        <f>IF(A11="","",IFERROR(INDEX(#REF!,MATCH(A11,#REF!,0)),""))</f>
        <v/>
      </c>
      <c r="B13" s="71"/>
      <c r="C13" s="84" t="str">
        <f>IF(C11="","",IFERROR(INDEX(#REF!,MATCH(C11,#REF!,0)),""))</f>
        <v/>
      </c>
      <c r="D13" s="85"/>
      <c r="E13" s="84" t="str">
        <f>IF(E11="","",IFERROR(INDEX(#REF!,MATCH(E11,#REF!,0)),""))</f>
        <v/>
      </c>
      <c r="F13" s="85"/>
      <c r="G13" s="84" t="str">
        <f>IF(G11="","",IFERROR(INDEX(#REF!,MATCH(G11,#REF!,0)),""))</f>
        <v/>
      </c>
      <c r="H13" s="85"/>
      <c r="I13" s="84" t="str">
        <f>IF(I11="","",IFERROR(INDEX(#REF!,MATCH(I11,#REF!,0)),""))</f>
        <v/>
      </c>
      <c r="J13" s="85"/>
      <c r="K13" s="84" t="str">
        <f>IF(K11="","",IFERROR(INDEX(#REF!,MATCH(K11,#REF!,0)),""))</f>
        <v/>
      </c>
      <c r="L13" s="85"/>
      <c r="M13" s="70" t="str">
        <f>IF(M11="","",IFERROR(INDEX(#REF!,MATCH(M11,#REF!,0)),""))</f>
        <v/>
      </c>
      <c r="N13" s="71"/>
    </row>
    <row r="14" spans="1:24" s="1" customFormat="1" x14ac:dyDescent="0.2">
      <c r="A14" s="70"/>
      <c r="B14" s="71"/>
      <c r="C14" s="84"/>
      <c r="D14" s="85"/>
      <c r="E14" s="84"/>
      <c r="F14" s="85"/>
      <c r="G14" s="84"/>
      <c r="H14" s="85"/>
      <c r="I14" s="84"/>
      <c r="J14" s="85"/>
      <c r="K14" s="84"/>
      <c r="L14" s="85"/>
      <c r="M14" s="70"/>
      <c r="N14" s="71"/>
    </row>
    <row r="15" spans="1:24" s="1" customFormat="1" x14ac:dyDescent="0.2">
      <c r="A15" s="70"/>
      <c r="B15" s="71"/>
      <c r="C15" s="84"/>
      <c r="D15" s="85"/>
      <c r="E15" s="84"/>
      <c r="F15" s="85"/>
      <c r="G15" s="84"/>
      <c r="H15" s="85"/>
      <c r="I15" s="84"/>
      <c r="J15" s="85"/>
      <c r="K15" s="84"/>
      <c r="L15" s="85"/>
      <c r="M15" s="70"/>
      <c r="N15" s="71"/>
    </row>
    <row r="16" spans="1:24" s="2" customFormat="1" x14ac:dyDescent="0.2">
      <c r="A16" s="65"/>
      <c r="B16" s="66"/>
      <c r="C16" s="82"/>
      <c r="D16" s="83"/>
      <c r="E16" s="82"/>
      <c r="F16" s="83"/>
      <c r="G16" s="82"/>
      <c r="H16" s="83"/>
      <c r="I16" s="82"/>
      <c r="J16" s="83"/>
      <c r="K16" s="82"/>
      <c r="L16" s="83"/>
      <c r="M16" s="65"/>
      <c r="N16" s="66"/>
      <c r="O16" s="1"/>
    </row>
    <row r="17" spans="1:15" s="1" customFormat="1" ht="18.75" x14ac:dyDescent="0.2">
      <c r="A17" s="32">
        <f>IF(M11="","",IF(MONTH(M11+1)&lt;&gt;MONTH(M11),"",M11+1))</f>
        <v>45879</v>
      </c>
      <c r="B17" s="33" t="str">
        <f>IF(A17="","",IFERROR(INDEX(#REF!,MATCH(A17,#REF!,0)),""))</f>
        <v/>
      </c>
      <c r="C17" s="27">
        <f>IF(A17="","",IF(MONTH(A17+1)&lt;&gt;MONTH(A17),"",A17+1))</f>
        <v>45880</v>
      </c>
      <c r="D17" s="34" t="str">
        <f>IF(C17="","",IFERROR(INDEX(#REF!,MATCH(C17,#REF!,0)),""))</f>
        <v/>
      </c>
      <c r="E17" s="27">
        <f>IF(C17="","",IF(MONTH(C17+1)&lt;&gt;MONTH(C17),"",C17+1))</f>
        <v>45881</v>
      </c>
      <c r="F17" s="34" t="str">
        <f>IF(E17="","",IFERROR(INDEX(#REF!,MATCH(E17,#REF!,0)),""))</f>
        <v/>
      </c>
      <c r="G17" s="27">
        <f>IF(E17="","",IF(MONTH(E17+1)&lt;&gt;MONTH(E17),"",E17+1))</f>
        <v>45882</v>
      </c>
      <c r="H17" s="34" t="str">
        <f>IF(G17="","",IFERROR(INDEX(#REF!,MATCH(G17,#REF!,0)),""))</f>
        <v/>
      </c>
      <c r="I17" s="27">
        <f>IF(G17="","",IF(MONTH(G17+1)&lt;&gt;MONTH(G17),"",G17+1))</f>
        <v>45883</v>
      </c>
      <c r="J17" s="34" t="str">
        <f>IF(I17="","",IFERROR(INDEX(#REF!,MATCH(I17,#REF!,0)),""))</f>
        <v/>
      </c>
      <c r="K17" s="27">
        <f>IF(I17="","",IF(MONTH(I17+1)&lt;&gt;MONTH(I17),"",I17+1))</f>
        <v>45884</v>
      </c>
      <c r="L17" s="52" t="s">
        <v>27</v>
      </c>
      <c r="M17" s="32">
        <f>IF(K17="","",IF(MONTH(K17+1)&lt;&gt;MONTH(K17),"",K17+1))</f>
        <v>45885</v>
      </c>
      <c r="N17" s="33" t="str">
        <f>IF(M17="","",IFERROR(INDEX(#REF!,MATCH(M17,#REF!,0)),""))</f>
        <v/>
      </c>
    </row>
    <row r="18" spans="1:15" s="1" customFormat="1" x14ac:dyDescent="0.2">
      <c r="A18" s="70" t="str">
        <f>IF(A17="","",IFERROR(INDEX(#REF!,MATCH(A17,#REF!,0)),""))</f>
        <v/>
      </c>
      <c r="B18" s="71"/>
      <c r="C18" s="86" t="s">
        <v>57</v>
      </c>
      <c r="D18" s="87"/>
      <c r="E18" s="84" t="s">
        <v>25</v>
      </c>
      <c r="F18" s="85"/>
      <c r="G18" s="86" t="s">
        <v>28</v>
      </c>
      <c r="H18" s="87"/>
      <c r="I18" s="86" t="s">
        <v>28</v>
      </c>
      <c r="J18" s="87"/>
      <c r="K18" s="102"/>
      <c r="L18" s="103"/>
      <c r="M18" s="70" t="str">
        <f>IF(M17="","",IFERROR(INDEX(#REF!,MATCH(M17,#REF!,0)),""))</f>
        <v/>
      </c>
      <c r="N18" s="71"/>
    </row>
    <row r="19" spans="1:15" s="1" customFormat="1" x14ac:dyDescent="0.2">
      <c r="A19" s="70" t="str">
        <f>IF(A17="","",IFERROR(INDEX(#REF!,MATCH(A17,#REF!,0)),""))</f>
        <v/>
      </c>
      <c r="B19" s="71"/>
      <c r="C19" s="86" t="s">
        <v>24</v>
      </c>
      <c r="D19" s="87"/>
      <c r="E19" s="84" t="str">
        <f>IF(E17="","",IFERROR(INDEX(#REF!,MATCH(E17,#REF!,0)),""))</f>
        <v/>
      </c>
      <c r="F19" s="85"/>
      <c r="G19" s="86" t="s">
        <v>29</v>
      </c>
      <c r="H19" s="87"/>
      <c r="I19" s="86" t="s">
        <v>179</v>
      </c>
      <c r="J19" s="87"/>
      <c r="K19" s="102"/>
      <c r="L19" s="103"/>
      <c r="M19" s="70" t="str">
        <f>IF(M17="","",IFERROR(INDEX(#REF!,MATCH(M17,#REF!,0)),""))</f>
        <v/>
      </c>
      <c r="N19" s="71"/>
    </row>
    <row r="20" spans="1:15" s="1" customFormat="1" x14ac:dyDescent="0.2">
      <c r="A20" s="70"/>
      <c r="B20" s="71"/>
      <c r="C20" s="84"/>
      <c r="D20" s="85"/>
      <c r="E20" s="84"/>
      <c r="F20" s="85"/>
      <c r="G20" s="86"/>
      <c r="H20" s="87"/>
      <c r="I20" s="86"/>
      <c r="J20" s="87"/>
      <c r="K20" s="102"/>
      <c r="L20" s="103"/>
      <c r="M20" s="70"/>
      <c r="N20" s="71"/>
    </row>
    <row r="21" spans="1:15" s="1" customFormat="1" x14ac:dyDescent="0.2">
      <c r="A21" s="70"/>
      <c r="B21" s="71"/>
      <c r="C21" s="84"/>
      <c r="D21" s="85"/>
      <c r="E21" s="84"/>
      <c r="F21" s="85"/>
      <c r="G21" s="84"/>
      <c r="H21" s="85"/>
      <c r="I21" s="84" t="s">
        <v>171</v>
      </c>
      <c r="J21" s="85"/>
      <c r="K21" s="84"/>
      <c r="L21" s="85"/>
      <c r="M21" s="70"/>
      <c r="N21" s="71"/>
    </row>
    <row r="22" spans="1:15" s="2" customFormat="1" x14ac:dyDescent="0.2">
      <c r="A22" s="65"/>
      <c r="B22" s="66"/>
      <c r="C22" s="82"/>
      <c r="D22" s="83"/>
      <c r="E22" s="82"/>
      <c r="F22" s="83"/>
      <c r="G22" s="82"/>
      <c r="H22" s="83"/>
      <c r="I22" s="82" t="s">
        <v>42</v>
      </c>
      <c r="J22" s="83"/>
      <c r="K22" s="82"/>
      <c r="L22" s="83"/>
      <c r="M22" s="65"/>
      <c r="N22" s="66"/>
      <c r="O22" s="1"/>
    </row>
    <row r="23" spans="1:15" s="1" customFormat="1" ht="18.75" x14ac:dyDescent="0.2">
      <c r="A23" s="32">
        <f>IF(M17="","",IF(MONTH(M17+1)&lt;&gt;MONTH(M17),"",M17+1))</f>
        <v>45886</v>
      </c>
      <c r="B23" s="33" t="str">
        <f>IF(A23="","",IFERROR(INDEX(#REF!,MATCH(A23,#REF!,0)),""))</f>
        <v/>
      </c>
      <c r="C23" s="27">
        <f>IF(A23="","",IF(MONTH(A23+1)&lt;&gt;MONTH(A23),"",A23+1))</f>
        <v>45887</v>
      </c>
      <c r="D23" s="34" t="str">
        <f>IF(C23="","",IFERROR(INDEX(#REF!,MATCH(C23,#REF!,0)),""))</f>
        <v/>
      </c>
      <c r="E23" s="27">
        <f>IF(C23="","",IF(MONTH(C23+1)&lt;&gt;MONTH(C23),"",C23+1))</f>
        <v>45888</v>
      </c>
      <c r="F23" s="34"/>
      <c r="G23" s="27">
        <f>IF(E23="","",IF(MONTH(E23+1)&lt;&gt;MONTH(E23),"",E23+1))</f>
        <v>45889</v>
      </c>
      <c r="H23" s="34" t="str">
        <f>IF(G23="","",IFERROR(INDEX(#REF!,MATCH(G23,#REF!,0)),""))</f>
        <v/>
      </c>
      <c r="I23" s="27">
        <f>IF(G23="","",IF(MONTH(G23+1)&lt;&gt;MONTH(G23),"",G23+1))</f>
        <v>45890</v>
      </c>
      <c r="J23" s="34" t="str">
        <f>IF(I23="","",IFERROR(INDEX(#REF!,MATCH(I23,#REF!,0)),""))</f>
        <v/>
      </c>
      <c r="K23" s="27">
        <f>IF(I23="","",IF(MONTH(I23+1)&lt;&gt;MONTH(I23),"",I23+1))</f>
        <v>45891</v>
      </c>
      <c r="L23" s="34" t="str">
        <f>IF(K23="","",IFERROR(INDEX(#REF!,MATCH(K23,#REF!,0)),""))</f>
        <v/>
      </c>
      <c r="M23" s="32">
        <f>IF(K23="","",IF(MONTH(K23+1)&lt;&gt;MONTH(K23),"",K23+1))</f>
        <v>45892</v>
      </c>
      <c r="N23" s="33" t="str">
        <f>IF(M23="","",IFERROR(INDEX(#REF!,MATCH(M23,#REF!,0)),""))</f>
        <v/>
      </c>
    </row>
    <row r="24" spans="1:15" s="1" customFormat="1" x14ac:dyDescent="0.2">
      <c r="A24" s="70" t="str">
        <f>IF(A23="","",IFERROR(INDEX(#REF!,MATCH(A23,#REF!,0)),""))</f>
        <v/>
      </c>
      <c r="B24" s="71"/>
      <c r="C24" s="86" t="s">
        <v>30</v>
      </c>
      <c r="D24" s="87"/>
      <c r="E24" s="84" t="str">
        <f>IF(E23="","",IFERROR(INDEX(#REF!,MATCH(E23,#REF!,0)),""))</f>
        <v/>
      </c>
      <c r="F24" s="85"/>
      <c r="G24" s="86" t="s">
        <v>31</v>
      </c>
      <c r="H24" s="87"/>
      <c r="I24" s="84" t="s">
        <v>80</v>
      </c>
      <c r="J24" s="85"/>
      <c r="K24" s="84" t="s">
        <v>81</v>
      </c>
      <c r="L24" s="85"/>
      <c r="M24" s="70" t="str">
        <f>IF(M23="","",IFERROR(INDEX(#REF!,MATCH(M23,#REF!,0)),""))</f>
        <v/>
      </c>
      <c r="N24" s="71"/>
    </row>
    <row r="25" spans="1:15" s="1" customFormat="1" x14ac:dyDescent="0.2">
      <c r="A25" s="70" t="str">
        <f>IF(A23="","",IFERROR(INDEX(#REF!,MATCH(A23,#REF!,0)),""))</f>
        <v/>
      </c>
      <c r="B25" s="71"/>
      <c r="C25" s="84" t="str">
        <f>IF(C23="","",IFERROR(INDEX(#REF!,MATCH(C23,#REF!,0)),""))</f>
        <v/>
      </c>
      <c r="D25" s="85"/>
      <c r="E25" s="84" t="str">
        <f>IF(E23="","",IFERROR(INDEX(#REF!,MATCH(E23,#REF!,0)),""))</f>
        <v/>
      </c>
      <c r="F25" s="85"/>
      <c r="G25" s="84" t="str">
        <f>IF(G23="","",IFERROR(INDEX(#REF!,MATCH(G23,#REF!,0)),""))</f>
        <v/>
      </c>
      <c r="H25" s="85"/>
      <c r="I25" s="84" t="str">
        <f>IF(I23="","",IFERROR(INDEX(#REF!,MATCH(I23,#REF!,0)),""))</f>
        <v/>
      </c>
      <c r="J25" s="85"/>
      <c r="K25" s="84" t="str">
        <f>IF(K23="","",IFERROR(INDEX(#REF!,MATCH(K23,#REF!,0)),""))</f>
        <v/>
      </c>
      <c r="L25" s="85"/>
      <c r="M25" s="70" t="str">
        <f>IF(M23="","",IFERROR(INDEX(#REF!,MATCH(M23,#REF!,0)),""))</f>
        <v/>
      </c>
      <c r="N25" s="71"/>
    </row>
    <row r="26" spans="1:15" s="1" customFormat="1" x14ac:dyDescent="0.2">
      <c r="A26" s="70"/>
      <c r="B26" s="71"/>
      <c r="C26" s="84" t="s">
        <v>25</v>
      </c>
      <c r="D26" s="85"/>
      <c r="E26" s="84"/>
      <c r="F26" s="85"/>
      <c r="G26" s="84"/>
      <c r="H26" s="85"/>
      <c r="I26" s="84"/>
      <c r="J26" s="85"/>
      <c r="K26" s="84"/>
      <c r="L26" s="85"/>
      <c r="M26" s="70"/>
      <c r="N26" s="71"/>
    </row>
    <row r="27" spans="1:15" s="1" customFormat="1" x14ac:dyDescent="0.2">
      <c r="A27" s="70"/>
      <c r="B27" s="71"/>
      <c r="C27" s="84"/>
      <c r="D27" s="85"/>
      <c r="E27" s="84"/>
      <c r="F27" s="85"/>
      <c r="G27" s="84"/>
      <c r="H27" s="85"/>
      <c r="I27" s="84"/>
      <c r="J27" s="85"/>
      <c r="K27" s="84"/>
      <c r="L27" s="85"/>
      <c r="M27" s="70"/>
      <c r="N27" s="71"/>
    </row>
    <row r="28" spans="1:15" s="2" customFormat="1" x14ac:dyDescent="0.2">
      <c r="A28" s="65"/>
      <c r="B28" s="66"/>
      <c r="C28" s="82"/>
      <c r="D28" s="83"/>
      <c r="E28" s="82"/>
      <c r="F28" s="83"/>
      <c r="G28" s="82"/>
      <c r="H28" s="83"/>
      <c r="I28" s="82"/>
      <c r="J28" s="83"/>
      <c r="K28" s="82"/>
      <c r="L28" s="83"/>
      <c r="M28" s="65"/>
      <c r="N28" s="66"/>
      <c r="O28" s="1"/>
    </row>
    <row r="29" spans="1:15" s="1" customFormat="1" ht="18.75" x14ac:dyDescent="0.2">
      <c r="A29" s="32">
        <f>IF(M23="","",IF(MONTH(M23+1)&lt;&gt;MONTH(M23),"",M23+1))</f>
        <v>45893</v>
      </c>
      <c r="B29" s="33" t="str">
        <f>IF(A29="","",IFERROR(INDEX(#REF!,MATCH(A29,#REF!,0)),""))</f>
        <v/>
      </c>
      <c r="C29" s="27">
        <f>IF(A29="","",IF(MONTH(A29+1)&lt;&gt;MONTH(A29),"",A29+1))</f>
        <v>45894</v>
      </c>
      <c r="D29" s="34" t="str">
        <f>IF(C29="","",IFERROR(INDEX(#REF!,MATCH(C29,#REF!,0)),""))</f>
        <v/>
      </c>
      <c r="E29" s="27">
        <f>IF(C29="","",IF(MONTH(C29+1)&lt;&gt;MONTH(C29),"",C29+1))</f>
        <v>45895</v>
      </c>
      <c r="F29" s="34" t="str">
        <f>IF(E29="","",IFERROR(INDEX(#REF!,MATCH(E29,#REF!,0)),""))</f>
        <v/>
      </c>
      <c r="G29" s="27">
        <f>IF(E29="","",IF(MONTH(E29+1)&lt;&gt;MONTH(E29),"",E29+1))</f>
        <v>45896</v>
      </c>
      <c r="H29" s="34" t="str">
        <f>IF(G29="","",IFERROR(INDEX(#REF!,MATCH(G29,#REF!,0)),""))</f>
        <v/>
      </c>
      <c r="I29" s="27">
        <f>IF(G29="","",IF(MONTH(G29+1)&lt;&gt;MONTH(G29),"",G29+1))</f>
        <v>45897</v>
      </c>
      <c r="J29" s="34" t="str">
        <f>IF(I29="","",IFERROR(INDEX(#REF!,MATCH(I29,#REF!,0)),""))</f>
        <v/>
      </c>
      <c r="K29" s="27">
        <f>IF(I29="","",IF(MONTH(I29+1)&lt;&gt;MONTH(I29),"",I29+1))</f>
        <v>45898</v>
      </c>
      <c r="L29" s="34" t="str">
        <f>IF(K29="","",IFERROR(INDEX(#REF!,MATCH(K29,#REF!,0)),""))</f>
        <v/>
      </c>
      <c r="M29" s="32">
        <f>IF(K29="","",IF(MONTH(K29+1)&lt;&gt;MONTH(K29),"",K29+1))</f>
        <v>45899</v>
      </c>
      <c r="N29" s="33" t="str">
        <f>IF(M29="","",IFERROR(INDEX(#REF!,MATCH(M29,#REF!,0)),""))</f>
        <v/>
      </c>
    </row>
    <row r="30" spans="1:15" s="1" customFormat="1" x14ac:dyDescent="0.2">
      <c r="A30" s="70" t="str">
        <f>IF(A29="","",IFERROR(INDEX(#REF!,MATCH(A29,#REF!,0)),""))</f>
        <v/>
      </c>
      <c r="B30" s="71"/>
      <c r="C30" s="86" t="s">
        <v>26</v>
      </c>
      <c r="D30" s="87"/>
      <c r="E30" s="84" t="str">
        <f>IF(E29="","",IFERROR(INDEX(#REF!,MATCH(E29,#REF!,0)),""))</f>
        <v/>
      </c>
      <c r="F30" s="85"/>
      <c r="G30" s="84" t="str">
        <f>IF(G29="","",IFERROR(INDEX(#REF!,MATCH(G29,#REF!,0)),""))</f>
        <v/>
      </c>
      <c r="H30" s="85"/>
      <c r="I30" s="84" t="str">
        <f>IF(I29="","",IFERROR(INDEX(#REF!,MATCH(I29,#REF!,0)),""))</f>
        <v/>
      </c>
      <c r="J30" s="85"/>
      <c r="K30" s="84" t="str">
        <f>IF(K29="","",IFERROR(INDEX(#REF!,MATCH(K29,#REF!,0)),""))</f>
        <v/>
      </c>
      <c r="L30" s="85"/>
      <c r="M30" s="70" t="str">
        <f>IF(M29="","",IFERROR(INDEX(#REF!,MATCH(M29,#REF!,0)),""))</f>
        <v/>
      </c>
      <c r="N30" s="71"/>
    </row>
    <row r="31" spans="1:15" s="1" customFormat="1" x14ac:dyDescent="0.2">
      <c r="A31" s="70" t="str">
        <f>IF(A29="","",IFERROR(INDEX(#REF!,MATCH(A29,#REF!,0)),""))</f>
        <v/>
      </c>
      <c r="B31" s="71"/>
      <c r="C31" s="84" t="str">
        <f>IF(C29="","",IFERROR(INDEX(#REF!,MATCH(C29,#REF!,0)),""))</f>
        <v/>
      </c>
      <c r="D31" s="85"/>
      <c r="E31" s="84" t="str">
        <f>IF(E29="","",IFERROR(INDEX(#REF!,MATCH(E29,#REF!,0)),""))</f>
        <v/>
      </c>
      <c r="F31" s="85"/>
      <c r="G31" s="84" t="str">
        <f>IF(G29="","",IFERROR(INDEX(#REF!,MATCH(G29,#REF!,0)),""))</f>
        <v/>
      </c>
      <c r="H31" s="85"/>
      <c r="I31" s="84" t="str">
        <f>IF(I29="","",IFERROR(INDEX(#REF!,MATCH(I29,#REF!,0)),""))</f>
        <v/>
      </c>
      <c r="J31" s="85"/>
      <c r="K31" s="84" t="str">
        <f>IF(K29="","",IFERROR(INDEX(#REF!,MATCH(K29,#REF!,0)),""))</f>
        <v/>
      </c>
      <c r="L31" s="85"/>
      <c r="M31" s="70" t="str">
        <f>IF(M29="","",IFERROR(INDEX(#REF!,MATCH(M29,#REF!,0)),""))</f>
        <v/>
      </c>
      <c r="N31" s="71"/>
    </row>
    <row r="32" spans="1:15" s="1" customFormat="1" x14ac:dyDescent="0.2">
      <c r="A32" s="70"/>
      <c r="B32" s="71"/>
      <c r="C32" s="84" t="s">
        <v>25</v>
      </c>
      <c r="D32" s="85"/>
      <c r="E32" s="84"/>
      <c r="F32" s="85"/>
      <c r="G32" s="84"/>
      <c r="H32" s="85"/>
      <c r="I32" s="84"/>
      <c r="J32" s="85"/>
      <c r="K32" s="84"/>
      <c r="L32" s="85"/>
      <c r="M32" s="70"/>
      <c r="N32" s="71"/>
    </row>
    <row r="33" spans="1:22" s="1" customFormat="1" x14ac:dyDescent="0.2">
      <c r="A33" s="70"/>
      <c r="B33" s="71"/>
      <c r="C33" s="84"/>
      <c r="D33" s="85"/>
      <c r="E33" s="84"/>
      <c r="F33" s="85"/>
      <c r="G33" s="84"/>
      <c r="H33" s="85"/>
      <c r="I33" s="84"/>
      <c r="J33" s="85"/>
      <c r="K33" s="84"/>
      <c r="L33" s="85"/>
      <c r="M33" s="70"/>
      <c r="N33" s="71"/>
    </row>
    <row r="34" spans="1:22" s="2" customFormat="1" x14ac:dyDescent="0.2">
      <c r="A34" s="65"/>
      <c r="B34" s="66"/>
      <c r="C34" s="82"/>
      <c r="D34" s="83"/>
      <c r="E34" s="82"/>
      <c r="F34" s="83"/>
      <c r="G34" s="82"/>
      <c r="H34" s="83"/>
      <c r="I34" s="82"/>
      <c r="J34" s="83"/>
      <c r="K34" s="82"/>
      <c r="L34" s="83"/>
      <c r="M34" s="65"/>
      <c r="N34" s="66"/>
      <c r="O34" s="1"/>
    </row>
    <row r="35" spans="1:22" ht="18.75" x14ac:dyDescent="0.2">
      <c r="A35" s="32">
        <f>IF(M29="","",IF(MONTH(M29+1)&lt;&gt;MONTH(M29),"",M29+1))</f>
        <v>45900</v>
      </c>
      <c r="B35" s="33" t="str">
        <f>IF(A35="","",IFERROR(INDEX(#REF!,MATCH(A35,#REF!,0)),""))</f>
        <v/>
      </c>
      <c r="C35" s="27" t="str">
        <f>IF(A35="","",IF(MONTH(A35+1)&lt;&gt;MONTH(A35),"",A35+1))</f>
        <v/>
      </c>
      <c r="D35" s="34" t="str">
        <f>IF(C35="","",IFERROR(INDEX(#REF!,MATCH(C35,#REF!,0)),""))</f>
        <v/>
      </c>
      <c r="E35" s="5"/>
      <c r="F35" s="6"/>
      <c r="G35" s="6"/>
      <c r="H35" s="6"/>
      <c r="I35" s="6"/>
      <c r="J35" s="7"/>
      <c r="K35" s="8"/>
      <c r="L35" s="9"/>
      <c r="M35" s="6"/>
      <c r="N35" s="7"/>
      <c r="O35" s="1"/>
    </row>
    <row r="36" spans="1:22" x14ac:dyDescent="0.2">
      <c r="A36" s="70" t="str">
        <f>IF(A35="","",IFERROR(INDEX(#REF!,MATCH(A35,#REF!,0)),""))</f>
        <v/>
      </c>
      <c r="B36" s="71"/>
      <c r="C36" s="84" t="str">
        <f>IF(C35="","",IFERROR(INDEX(#REF!,MATCH(C35,#REF!,0)),""))</f>
        <v/>
      </c>
      <c r="D36" s="85"/>
      <c r="E36" s="10"/>
      <c r="F36" s="11"/>
      <c r="G36" s="11"/>
      <c r="H36" s="11"/>
      <c r="I36" s="11"/>
      <c r="J36" s="12"/>
      <c r="K36" s="10"/>
      <c r="L36" s="11"/>
      <c r="M36" s="11"/>
      <c r="N36" s="12"/>
      <c r="O36" s="1"/>
    </row>
    <row r="37" spans="1:22" x14ac:dyDescent="0.2">
      <c r="A37" s="70" t="str">
        <f>IF(A35="","",IFERROR(INDEX(#REF!,MATCH(A35,#REF!,0)),""))</f>
        <v/>
      </c>
      <c r="B37" s="71"/>
      <c r="C37" s="84" t="str">
        <f>IF(C35="","",IFERROR(INDEX(#REF!,MATCH(C35,#REF!,0)),""))</f>
        <v/>
      </c>
      <c r="D37" s="85"/>
      <c r="E37" s="10"/>
      <c r="F37" s="11"/>
      <c r="G37" s="11"/>
      <c r="H37" s="11"/>
      <c r="I37" s="11"/>
      <c r="J37" s="12"/>
      <c r="K37" s="10"/>
      <c r="L37" s="11"/>
      <c r="M37" s="11"/>
      <c r="N37" s="12"/>
      <c r="O37" s="1"/>
    </row>
    <row r="38" spans="1:22" x14ac:dyDescent="0.2">
      <c r="A38" s="70"/>
      <c r="B38" s="71"/>
      <c r="C38" s="84"/>
      <c r="D38" s="85"/>
      <c r="E38" s="10"/>
      <c r="F38" s="11"/>
      <c r="G38" s="11"/>
      <c r="H38" s="11"/>
      <c r="I38" s="11"/>
      <c r="J38" s="12"/>
      <c r="K38" s="10"/>
      <c r="L38" s="11"/>
      <c r="M38" s="11"/>
      <c r="N38" s="12"/>
      <c r="O38" s="1"/>
    </row>
    <row r="39" spans="1:22" x14ac:dyDescent="0.2">
      <c r="A39" s="70"/>
      <c r="B39" s="71"/>
      <c r="C39" s="84"/>
      <c r="D39" s="85"/>
      <c r="E39" s="10"/>
      <c r="F39" s="11"/>
      <c r="G39" s="11"/>
      <c r="H39" s="11"/>
      <c r="I39" s="11"/>
      <c r="J39" s="12"/>
      <c r="K39" s="79" t="s">
        <v>13</v>
      </c>
      <c r="L39" s="80"/>
      <c r="M39" s="80"/>
      <c r="N39" s="81"/>
      <c r="O39" s="1"/>
    </row>
    <row r="40" spans="1:22" x14ac:dyDescent="0.2">
      <c r="A40" s="65"/>
      <c r="B40" s="66"/>
      <c r="C40" s="82"/>
      <c r="D40" s="83"/>
      <c r="E40" s="13"/>
      <c r="F40" s="14"/>
      <c r="G40" s="14"/>
      <c r="H40" s="14"/>
      <c r="I40" s="14"/>
      <c r="J40" s="15"/>
      <c r="K40" s="76" t="s">
        <v>14</v>
      </c>
      <c r="L40" s="77"/>
      <c r="M40" s="77"/>
      <c r="N40" s="78"/>
      <c r="O40" s="1"/>
    </row>
    <row r="41" spans="1:22" x14ac:dyDescent="0.2">
      <c r="E41" s="74" t="s">
        <v>20</v>
      </c>
      <c r="F41" s="75"/>
      <c r="G41" s="75"/>
      <c r="H41" s="75"/>
      <c r="I41" s="75"/>
      <c r="J41" s="75"/>
    </row>
    <row r="43" spans="1:22" s="17" customFormat="1" ht="11.25" x14ac:dyDescent="0.2">
      <c r="P43" s="69">
        <f>DATE(YEAR(B3-15),MONTH(B3-15),1)</f>
        <v>45839</v>
      </c>
      <c r="Q43" s="69"/>
      <c r="R43" s="69"/>
      <c r="S43" s="69"/>
      <c r="T43" s="69"/>
      <c r="U43" s="69"/>
      <c r="V43" s="69"/>
    </row>
    <row r="44" spans="1:22" s="17" customFormat="1" ht="9.75" customHeight="1" x14ac:dyDescent="0.2">
      <c r="P44" s="36" t="str">
        <f>CHOOSE(1+MOD(startday+1-2,7),"Su","M","Tu","W","Th","F","Sa")</f>
        <v>Su</v>
      </c>
      <c r="Q44" s="36" t="str">
        <f>CHOOSE(1+MOD(startday+2-2,7),"Su","M","Tu","W","Th","F","Sa")</f>
        <v>M</v>
      </c>
      <c r="R44" s="36" t="str">
        <f>CHOOSE(1+MOD(startday+3-2,7),"Su","M","Tu","W","Th","F","Sa")</f>
        <v>Tu</v>
      </c>
      <c r="S44" s="36" t="str">
        <f>CHOOSE(1+MOD(startday+4-2,7),"Su","M","Tu","W","Th","F","Sa")</f>
        <v>W</v>
      </c>
      <c r="T44" s="36" t="str">
        <f>CHOOSE(1+MOD(startday+5-2,7),"Su","M","Tu","W","Th","F","Sa")</f>
        <v>Th</v>
      </c>
      <c r="U44" s="36" t="str">
        <f>CHOOSE(1+MOD(startday+6-2,7),"Su","M","Tu","W","Th","F","Sa")</f>
        <v>F</v>
      </c>
      <c r="V44" s="36" t="str">
        <f>CHOOSE(1+MOD(startday+7-2,7),"Su","M","Tu","W","Th","F","Sa")</f>
        <v>Sa</v>
      </c>
    </row>
    <row r="45" spans="1:22" s="17" customFormat="1" ht="9.75" customHeight="1" x14ac:dyDescent="0.2">
      <c r="P45" s="35" t="str">
        <f>IF(WEEKDAY(P43,1)=startday,P43,"")</f>
        <v/>
      </c>
      <c r="Q45" s="35" t="str">
        <f>IF(P45="",IF(WEEKDAY(P43,1)=MOD(startday,7)+1,P43,""),P45+1)</f>
        <v/>
      </c>
      <c r="R45" s="35">
        <f>IF(Q45="",IF(WEEKDAY(P43,1)=MOD(startday+1,7)+1,P43,""),Q45+1)</f>
        <v>45839</v>
      </c>
      <c r="S45" s="35">
        <f>IF(R45="",IF(WEEKDAY(P43,1)=MOD(startday+2,7)+1,P43,""),R45+1)</f>
        <v>45840</v>
      </c>
      <c r="T45" s="35">
        <f>IF(S45="",IF(WEEKDAY(P43,1)=MOD(startday+3,7)+1,P43,""),S45+1)</f>
        <v>45841</v>
      </c>
      <c r="U45" s="35">
        <f>IF(T45="",IF(WEEKDAY(P43,1)=MOD(startday+4,7)+1,P43,""),T45+1)</f>
        <v>45842</v>
      </c>
      <c r="V45" s="35">
        <f>IF(U45="",IF(WEEKDAY(P43,1)=MOD(startday+5,7)+1,P43,""),U45+1)</f>
        <v>45843</v>
      </c>
    </row>
    <row r="46" spans="1:22" s="17" customFormat="1" ht="9.75" customHeight="1" x14ac:dyDescent="0.2">
      <c r="P46" s="35">
        <f>IF(V45="","",IF(MONTH(V45+1)&lt;&gt;MONTH(V45),"",V45+1))</f>
        <v>45844</v>
      </c>
      <c r="Q46" s="35">
        <f>IF(P46="","",IF(MONTH(P46+1)&lt;&gt;MONTH(P46),"",P46+1))</f>
        <v>45845</v>
      </c>
      <c r="R46" s="35">
        <f t="shared" ref="R46:V46" si="0">IF(Q46="","",IF(MONTH(Q46+1)&lt;&gt;MONTH(Q46),"",Q46+1))</f>
        <v>45846</v>
      </c>
      <c r="S46" s="35">
        <f>IF(R46="","",IF(MONTH(R46+1)&lt;&gt;MONTH(R46),"",R46+1))</f>
        <v>45847</v>
      </c>
      <c r="T46" s="35">
        <f t="shared" si="0"/>
        <v>45848</v>
      </c>
      <c r="U46" s="35">
        <f t="shared" si="0"/>
        <v>45849</v>
      </c>
      <c r="V46" s="35">
        <f t="shared" si="0"/>
        <v>45850</v>
      </c>
    </row>
    <row r="47" spans="1:22" s="17" customFormat="1" ht="9.75" customHeight="1" x14ac:dyDescent="0.2">
      <c r="P47" s="35">
        <f t="shared" ref="P47:P50" si="1">IF(V46="","",IF(MONTH(V46+1)&lt;&gt;MONTH(V46),"",V46+1))</f>
        <v>45851</v>
      </c>
      <c r="Q47" s="35">
        <f t="shared" ref="Q47:V50" si="2">IF(P47="","",IF(MONTH(P47+1)&lt;&gt;MONTH(P47),"",P47+1))</f>
        <v>45852</v>
      </c>
      <c r="R47" s="35">
        <f t="shared" si="2"/>
        <v>45853</v>
      </c>
      <c r="S47" s="35">
        <f t="shared" si="2"/>
        <v>45854</v>
      </c>
      <c r="T47" s="35">
        <f t="shared" si="2"/>
        <v>45855</v>
      </c>
      <c r="U47" s="35">
        <f t="shared" si="2"/>
        <v>45856</v>
      </c>
      <c r="V47" s="35">
        <f t="shared" si="2"/>
        <v>45857</v>
      </c>
    </row>
    <row r="48" spans="1:22" s="17" customFormat="1" ht="9.75" customHeight="1" x14ac:dyDescent="0.2">
      <c r="P48" s="35">
        <f t="shared" si="1"/>
        <v>45858</v>
      </c>
      <c r="Q48" s="35">
        <f t="shared" si="2"/>
        <v>45859</v>
      </c>
      <c r="R48" s="35">
        <f t="shared" si="2"/>
        <v>45860</v>
      </c>
      <c r="S48" s="35">
        <f t="shared" si="2"/>
        <v>45861</v>
      </c>
      <c r="T48" s="35">
        <f t="shared" si="2"/>
        <v>45862</v>
      </c>
      <c r="U48" s="35">
        <f t="shared" si="2"/>
        <v>45863</v>
      </c>
      <c r="V48" s="35">
        <f t="shared" si="2"/>
        <v>45864</v>
      </c>
    </row>
    <row r="49" spans="16:22" s="17" customFormat="1" ht="9.75" customHeight="1" x14ac:dyDescent="0.2">
      <c r="P49" s="35">
        <f t="shared" si="1"/>
        <v>45865</v>
      </c>
      <c r="Q49" s="35">
        <f t="shared" si="2"/>
        <v>45866</v>
      </c>
      <c r="R49" s="35">
        <f t="shared" si="2"/>
        <v>45867</v>
      </c>
      <c r="S49" s="35">
        <f t="shared" si="2"/>
        <v>45868</v>
      </c>
      <c r="T49" s="35">
        <f t="shared" si="2"/>
        <v>45869</v>
      </c>
      <c r="U49" s="35" t="str">
        <f t="shared" si="2"/>
        <v/>
      </c>
      <c r="V49" s="35" t="str">
        <f t="shared" si="2"/>
        <v/>
      </c>
    </row>
    <row r="50" spans="16:22" s="17" customFormat="1" ht="9.75" customHeight="1" x14ac:dyDescent="0.2">
      <c r="P50" s="35" t="str">
        <f t="shared" si="1"/>
        <v/>
      </c>
      <c r="Q50" s="35" t="str">
        <f t="shared" si="2"/>
        <v/>
      </c>
      <c r="R50" s="35" t="str">
        <f t="shared" si="2"/>
        <v/>
      </c>
      <c r="S50" s="35" t="str">
        <f t="shared" si="2"/>
        <v/>
      </c>
      <c r="T50" s="35" t="str">
        <f t="shared" si="2"/>
        <v/>
      </c>
      <c r="U50" s="35" t="str">
        <f t="shared" si="2"/>
        <v/>
      </c>
      <c r="V50" s="35" t="str">
        <f t="shared" si="2"/>
        <v/>
      </c>
    </row>
    <row r="51" spans="16:22" s="17" customFormat="1" ht="9.75" customHeight="1" x14ac:dyDescent="0.2"/>
    <row r="52" spans="16:22" s="17" customFormat="1" ht="9.75" customHeight="1" x14ac:dyDescent="0.2"/>
    <row r="53" spans="16:22" s="17" customFormat="1" ht="11.25" x14ac:dyDescent="0.2">
      <c r="P53" s="69">
        <f>DATE(YEAR(B3+35),MONTH(B3+35),1)</f>
        <v>45901</v>
      </c>
      <c r="Q53" s="69"/>
      <c r="R53" s="69"/>
      <c r="S53" s="69"/>
      <c r="T53" s="69"/>
      <c r="U53" s="69"/>
      <c r="V53" s="69"/>
    </row>
    <row r="54" spans="16:22" s="17" customFormat="1" ht="9.75" customHeight="1" x14ac:dyDescent="0.2">
      <c r="P54" s="36" t="str">
        <f>CHOOSE(1+MOD(startday+1-2,7),"Su","M","Tu","W","Th","F","Sa")</f>
        <v>Su</v>
      </c>
      <c r="Q54" s="36" t="str">
        <f>CHOOSE(1+MOD(startday+2-2,7),"Su","M","Tu","W","Th","F","Sa")</f>
        <v>M</v>
      </c>
      <c r="R54" s="36" t="str">
        <f>CHOOSE(1+MOD(startday+3-2,7),"Su","M","Tu","W","Th","F","Sa")</f>
        <v>Tu</v>
      </c>
      <c r="S54" s="36" t="str">
        <f>CHOOSE(1+MOD(startday+4-2,7),"Su","M","Tu","W","Th","F","Sa")</f>
        <v>W</v>
      </c>
      <c r="T54" s="36" t="str">
        <f>CHOOSE(1+MOD(startday+5-2,7),"Su","M","Tu","W","Th","F","Sa")</f>
        <v>Th</v>
      </c>
      <c r="U54" s="36" t="str">
        <f>CHOOSE(1+MOD(startday+6-2,7),"Su","M","Tu","W","Th","F","Sa")</f>
        <v>F</v>
      </c>
      <c r="V54" s="36" t="str">
        <f>CHOOSE(1+MOD(startday+7-2,7),"Su","M","Tu","W","Th","F","Sa")</f>
        <v>Sa</v>
      </c>
    </row>
    <row r="55" spans="16:22" s="17" customFormat="1" ht="9.75" customHeight="1" x14ac:dyDescent="0.2">
      <c r="P55" s="35" t="str">
        <f>IF(WEEKDAY(P53,1)=startday,P53,"")</f>
        <v/>
      </c>
      <c r="Q55" s="35">
        <f>IF(P55="",IF(WEEKDAY(P53,1)=MOD(startday,7)+1,P53,""),P55+1)</f>
        <v>45901</v>
      </c>
      <c r="R55" s="35">
        <f>IF(Q55="",IF(WEEKDAY(P53,1)=MOD(startday+1,7)+1,P53,""),Q55+1)</f>
        <v>45902</v>
      </c>
      <c r="S55" s="35">
        <f>IF(R55="",IF(WEEKDAY(P53,1)=MOD(startday+2,7)+1,P53,""),R55+1)</f>
        <v>45903</v>
      </c>
      <c r="T55" s="35">
        <f>IF(S55="",IF(WEEKDAY(P53,1)=MOD(startday+3,7)+1,P53,""),S55+1)</f>
        <v>45904</v>
      </c>
      <c r="U55" s="35">
        <f>IF(T55="",IF(WEEKDAY(P53,1)=MOD(startday+4,7)+1,P53,""),T55+1)</f>
        <v>45905</v>
      </c>
      <c r="V55" s="35">
        <f>IF(U55="",IF(WEEKDAY(P53,1)=MOD(startday+5,7)+1,P53,""),U55+1)</f>
        <v>45906</v>
      </c>
    </row>
    <row r="56" spans="16:22" s="17" customFormat="1" ht="9.75" customHeight="1" x14ac:dyDescent="0.2">
      <c r="P56" s="35">
        <f>IF(V55="","",IF(MONTH(V55+1)&lt;&gt;MONTH(V55),"",V55+1))</f>
        <v>45907</v>
      </c>
      <c r="Q56" s="35">
        <f>IF(P56="","",IF(MONTH(P56+1)&lt;&gt;MONTH(P56),"",P56+1))</f>
        <v>45908</v>
      </c>
      <c r="R56" s="35">
        <f t="shared" ref="R56:S60" si="3">IF(Q56="","",IF(MONTH(Q56+1)&lt;&gt;MONTH(Q56),"",Q56+1))</f>
        <v>45909</v>
      </c>
      <c r="S56" s="35">
        <f>IF(R56="","",IF(MONTH(R56+1)&lt;&gt;MONTH(R56),"",R56+1))</f>
        <v>45910</v>
      </c>
      <c r="T56" s="35">
        <f t="shared" ref="T56:V60" si="4">IF(S56="","",IF(MONTH(S56+1)&lt;&gt;MONTH(S56),"",S56+1))</f>
        <v>45911</v>
      </c>
      <c r="U56" s="35">
        <f t="shared" si="4"/>
        <v>45912</v>
      </c>
      <c r="V56" s="35">
        <f t="shared" si="4"/>
        <v>45913</v>
      </c>
    </row>
    <row r="57" spans="16:22" s="17" customFormat="1" ht="9.75" customHeight="1" x14ac:dyDescent="0.2">
      <c r="P57" s="35">
        <f t="shared" ref="P57:P60" si="5">IF(V56="","",IF(MONTH(V56+1)&lt;&gt;MONTH(V56),"",V56+1))</f>
        <v>45914</v>
      </c>
      <c r="Q57" s="35">
        <f t="shared" ref="Q57:Q60" si="6">IF(P57="","",IF(MONTH(P57+1)&lt;&gt;MONTH(P57),"",P57+1))</f>
        <v>45915</v>
      </c>
      <c r="R57" s="35">
        <f t="shared" si="3"/>
        <v>45916</v>
      </c>
      <c r="S57" s="35">
        <f t="shared" si="3"/>
        <v>45917</v>
      </c>
      <c r="T57" s="35">
        <f t="shared" si="4"/>
        <v>45918</v>
      </c>
      <c r="U57" s="35">
        <f t="shared" si="4"/>
        <v>45919</v>
      </c>
      <c r="V57" s="35">
        <f t="shared" si="4"/>
        <v>45920</v>
      </c>
    </row>
    <row r="58" spans="16:22" s="17" customFormat="1" ht="9.75" customHeight="1" x14ac:dyDescent="0.2">
      <c r="P58" s="35">
        <f t="shared" si="5"/>
        <v>45921</v>
      </c>
      <c r="Q58" s="35">
        <f t="shared" si="6"/>
        <v>45922</v>
      </c>
      <c r="R58" s="35">
        <f t="shared" si="3"/>
        <v>45923</v>
      </c>
      <c r="S58" s="35">
        <f t="shared" si="3"/>
        <v>45924</v>
      </c>
      <c r="T58" s="35">
        <f t="shared" si="4"/>
        <v>45925</v>
      </c>
      <c r="U58" s="35">
        <f t="shared" si="4"/>
        <v>45926</v>
      </c>
      <c r="V58" s="35">
        <f t="shared" si="4"/>
        <v>45927</v>
      </c>
    </row>
    <row r="59" spans="16:22" s="17" customFormat="1" ht="9.75" customHeight="1" x14ac:dyDescent="0.2">
      <c r="P59" s="35">
        <f t="shared" si="5"/>
        <v>45928</v>
      </c>
      <c r="Q59" s="35">
        <f t="shared" si="6"/>
        <v>45929</v>
      </c>
      <c r="R59" s="35">
        <f t="shared" si="3"/>
        <v>45930</v>
      </c>
      <c r="S59" s="35" t="str">
        <f t="shared" si="3"/>
        <v/>
      </c>
      <c r="T59" s="35" t="str">
        <f t="shared" si="4"/>
        <v/>
      </c>
      <c r="U59" s="35" t="str">
        <f t="shared" si="4"/>
        <v/>
      </c>
      <c r="V59" s="35" t="str">
        <f t="shared" si="4"/>
        <v/>
      </c>
    </row>
    <row r="60" spans="16:22" s="17" customFormat="1" ht="9.75" customHeight="1" x14ac:dyDescent="0.2">
      <c r="P60" s="35" t="str">
        <f t="shared" si="5"/>
        <v/>
      </c>
      <c r="Q60" s="35" t="str">
        <f t="shared" si="6"/>
        <v/>
      </c>
      <c r="R60" s="35" t="str">
        <f t="shared" si="3"/>
        <v/>
      </c>
      <c r="S60" s="35" t="str">
        <f t="shared" si="3"/>
        <v/>
      </c>
      <c r="T60" s="35" t="str">
        <f t="shared" si="4"/>
        <v/>
      </c>
      <c r="U60" s="35" t="str">
        <f t="shared" si="4"/>
        <v/>
      </c>
      <c r="V60" s="35" t="str">
        <f t="shared" si="4"/>
        <v/>
      </c>
    </row>
  </sheetData>
  <mergeCells count="199">
    <mergeCell ref="A1:N1"/>
    <mergeCell ref="A2:N2"/>
    <mergeCell ref="A4:B4"/>
    <mergeCell ref="C4:D4"/>
    <mergeCell ref="E4:F4"/>
    <mergeCell ref="G4:H4"/>
    <mergeCell ref="I4:J4"/>
    <mergeCell ref="K4:L4"/>
    <mergeCell ref="M4:N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2:B12"/>
    <mergeCell ref="C12:D12"/>
    <mergeCell ref="E12:F12"/>
    <mergeCell ref="G12:H12"/>
    <mergeCell ref="I12:J12"/>
    <mergeCell ref="K12:L12"/>
    <mergeCell ref="M12:N12"/>
    <mergeCell ref="A10:B10"/>
    <mergeCell ref="C10:D10"/>
    <mergeCell ref="E10:F10"/>
    <mergeCell ref="G10:H10"/>
    <mergeCell ref="I10:J10"/>
    <mergeCell ref="K10:L10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4:B24"/>
    <mergeCell ref="C24:D24"/>
    <mergeCell ref="E24:F24"/>
    <mergeCell ref="G24:H24"/>
    <mergeCell ref="I24:J24"/>
    <mergeCell ref="K24:L24"/>
    <mergeCell ref="M24:N24"/>
    <mergeCell ref="A22:B22"/>
    <mergeCell ref="C22:D22"/>
    <mergeCell ref="E22:F22"/>
    <mergeCell ref="G22:H22"/>
    <mergeCell ref="I22:J22"/>
    <mergeCell ref="K22:L22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A39:B39"/>
    <mergeCell ref="C39:D39"/>
    <mergeCell ref="A40:B40"/>
    <mergeCell ref="C40:D40"/>
    <mergeCell ref="P43:V43"/>
    <mergeCell ref="P53:V53"/>
    <mergeCell ref="M34:N34"/>
    <mergeCell ref="A36:B36"/>
    <mergeCell ref="C36:D36"/>
    <mergeCell ref="A37:B37"/>
    <mergeCell ref="C37:D37"/>
    <mergeCell ref="A38:B38"/>
    <mergeCell ref="C38:D38"/>
    <mergeCell ref="A34:B34"/>
    <mergeCell ref="C34:D34"/>
    <mergeCell ref="E34:F34"/>
    <mergeCell ref="G34:H34"/>
    <mergeCell ref="I34:J34"/>
    <mergeCell ref="K34:L34"/>
    <mergeCell ref="E41:J41"/>
    <mergeCell ref="K39:N39"/>
    <mergeCell ref="K40:N40"/>
  </mergeCells>
  <hyperlinks>
    <hyperlink ref="E41" r:id="rId1" xr:uid="{00000000-0004-0000-0100-000000000000}"/>
  </hyperlinks>
  <printOptions horizontalCentered="1"/>
  <pageMargins left="0.35" right="0.35" top="0.25" bottom="0.25" header="0.25" footer="0.25"/>
  <pageSetup scale="94" orientation="landscape" horizontalDpi="1200" verticalDpi="1200" r:id="rId2"/>
  <headerFooter alignWithMargins="0"/>
  <ignoredErrors>
    <ignoredError sqref="C5:N11 C40:J40 C39:J39 C13:N16 D12:N12 C22:H22 C25:N25 E24:F24 C33:N38 E32:N32 C31:N31 D30:N30 C23:E23 G23:N23 C17:K17 M17:N17 J18 D19:F19 C20:F20 L20:N20 M18:N18 M19:N19 C21:F21 K21:N21 C27:N29 E26:N26 H24 J24 L24:N24 J22:N22" formula="1"/>
  </ignoredError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60"/>
  <sheetViews>
    <sheetView showGridLines="0" tabSelected="1" topLeftCell="A11" zoomScaleNormal="100" workbookViewId="0">
      <selection activeCell="G28" sqref="G28:H28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46.5" x14ac:dyDescent="0.7">
      <c r="A1" s="95" t="s">
        <v>22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24" s="1" customFormat="1" ht="54" customHeight="1" x14ac:dyDescent="0.7">
      <c r="A2" s="96" t="str">
        <f>UPPER(TEXT(B3,"mmmm yyyy"))</f>
        <v>SEPTEMBER 2025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24" hidden="1" x14ac:dyDescent="0.2">
      <c r="A3" s="17" t="s">
        <v>2</v>
      </c>
      <c r="B3" s="16">
        <f>DATE('1'!D3,'1'!H3+2,1)</f>
        <v>45901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" customFormat="1" ht="15.75" x14ac:dyDescent="0.2">
      <c r="A4" s="97">
        <f>A11</f>
        <v>45907</v>
      </c>
      <c r="B4" s="98"/>
      <c r="C4" s="98">
        <f>C11</f>
        <v>45908</v>
      </c>
      <c r="D4" s="98"/>
      <c r="E4" s="98">
        <f>E11</f>
        <v>45909</v>
      </c>
      <c r="F4" s="98"/>
      <c r="G4" s="98">
        <f>G11</f>
        <v>45910</v>
      </c>
      <c r="H4" s="98"/>
      <c r="I4" s="98">
        <f>I11</f>
        <v>45911</v>
      </c>
      <c r="J4" s="98"/>
      <c r="K4" s="98">
        <f>K11</f>
        <v>45912</v>
      </c>
      <c r="L4" s="98"/>
      <c r="M4" s="98">
        <f>M11</f>
        <v>45913</v>
      </c>
      <c r="N4" s="99"/>
    </row>
    <row r="5" spans="1:24" s="1" customFormat="1" ht="18.75" x14ac:dyDescent="0.2">
      <c r="A5" s="32" t="str">
        <f>IF(WEEKDAY($B$3,1)=startday,$B$3,"")</f>
        <v/>
      </c>
      <c r="B5" s="33" t="str">
        <f>IF(A5="","",IFERROR(INDEX(#REF!,MATCH(A5,#REF!,0)),""))</f>
        <v/>
      </c>
      <c r="C5" s="49">
        <f>IF(A5="",IF(WEEKDAY(B3,1)=MOD(startday,7)+1,$B$3,""),A5+1)</f>
        <v>45901</v>
      </c>
      <c r="D5" s="58" t="str">
        <f>IF(C5="","",IFERROR(INDEX(#REF!,MATCH(C5,#REF!,0)),""))</f>
        <v/>
      </c>
      <c r="E5" s="27">
        <f>IF(C5="",IF(WEEKDAY($B$3,1)=MOD(startday+1,7)+1,$B$3,""),C5+1)</f>
        <v>45902</v>
      </c>
      <c r="F5" s="34" t="str">
        <f>IF(E5="","",IFERROR(INDEX(#REF!,MATCH(E5,#REF!,0)),""))</f>
        <v/>
      </c>
      <c r="G5" s="27">
        <f>IF(E5="",IF(WEEKDAY($B$3,1)=MOD(startday+2,7)+1,$B$3,""),E5+1)</f>
        <v>45903</v>
      </c>
      <c r="H5" s="34" t="str">
        <f>IF(G5="","",IFERROR(INDEX(#REF!,MATCH(G5,#REF!,0)),""))</f>
        <v/>
      </c>
      <c r="I5" s="27">
        <f>IF(G5="",IF(WEEKDAY($B$3,1)=MOD(startday+3,7)+1,$B$3,""),G5+1)</f>
        <v>45904</v>
      </c>
      <c r="J5" s="34" t="str">
        <f>IF(I5="","",IFERROR(INDEX(#REF!,MATCH(I5,#REF!,0)),""))</f>
        <v/>
      </c>
      <c r="K5" s="27">
        <f>IF(I5="",IF(WEEKDAY($B$3,1)=MOD(startday+4,7)+1,$B$3,""),I5+1)</f>
        <v>45905</v>
      </c>
      <c r="L5" s="34" t="str">
        <f>IF(K5="","",IFERROR(INDEX(#REF!,MATCH(K5,#REF!,0)),""))</f>
        <v/>
      </c>
      <c r="M5" s="32">
        <f>IF(K5="",IF(WEEKDAY($B$3,1)=MOD(startday+5,7)+1,$B$3,""),K5+1)</f>
        <v>45906</v>
      </c>
      <c r="N5" s="33" t="str">
        <f>IF(M5="","",IFERROR(INDEX(#REF!,MATCH(M5,#REF!,0)),""))</f>
        <v/>
      </c>
    </row>
    <row r="6" spans="1:24" s="1" customFormat="1" x14ac:dyDescent="0.2">
      <c r="A6" s="70" t="str">
        <f>IF(A5="","",IFERROR(INDEX(#REF!,MATCH(A5,#REF!,0)),""))</f>
        <v/>
      </c>
      <c r="B6" s="71"/>
      <c r="C6" s="100" t="s">
        <v>23</v>
      </c>
      <c r="D6" s="101"/>
      <c r="E6" s="84" t="s">
        <v>25</v>
      </c>
      <c r="F6" s="85"/>
      <c r="G6" s="84" t="str">
        <f>IF(G5="","",IFERROR(INDEX(#REF!,MATCH(G5,#REF!,0)),""))</f>
        <v/>
      </c>
      <c r="H6" s="85"/>
      <c r="I6" s="84" t="str">
        <f>IF(I5="","",IFERROR(INDEX(#REF!,MATCH(I5,#REF!,0)),""))</f>
        <v/>
      </c>
      <c r="J6" s="85"/>
      <c r="K6" s="84" t="str">
        <f>IF(K5="","",IFERROR(INDEX(#REF!,MATCH(K5,#REF!,0)),""))</f>
        <v/>
      </c>
      <c r="L6" s="85"/>
      <c r="M6" s="70" t="str">
        <f>IF(M5="","",IFERROR(INDEX(#REF!,MATCH(M5,#REF!,0)),""))</f>
        <v/>
      </c>
      <c r="N6" s="71"/>
    </row>
    <row r="7" spans="1:24" s="1" customFormat="1" x14ac:dyDescent="0.2">
      <c r="A7" s="70" t="str">
        <f>IF(A5="","",IFERROR(INDEX(#REF!,MATCH(A5,#REF!,0)),""))</f>
        <v/>
      </c>
      <c r="B7" s="71"/>
      <c r="C7" s="100" t="s">
        <v>32</v>
      </c>
      <c r="D7" s="101"/>
      <c r="E7" s="84" t="str">
        <f>IF(E5="","",IFERROR(INDEX(#REF!,MATCH(E5,#REF!,0)),""))</f>
        <v/>
      </c>
      <c r="F7" s="85"/>
      <c r="G7" s="84" t="str">
        <f>IF(G5="","",IFERROR(INDEX(#REF!,MATCH(G5,#REF!,0)),""))</f>
        <v/>
      </c>
      <c r="H7" s="85"/>
      <c r="I7" s="84" t="str">
        <f>IF(I5="","",IFERROR(INDEX(#REF!,MATCH(I5,#REF!,0)),""))</f>
        <v/>
      </c>
      <c r="J7" s="85"/>
      <c r="K7" s="84" t="str">
        <f>IF(K5="","",IFERROR(INDEX(#REF!,MATCH(K5,#REF!,0)),""))</f>
        <v/>
      </c>
      <c r="L7" s="85"/>
      <c r="M7" s="70" t="str">
        <f>IF(M5="","",IFERROR(INDEX(#REF!,MATCH(M5,#REF!,0)),""))</f>
        <v/>
      </c>
      <c r="N7" s="71"/>
    </row>
    <row r="8" spans="1:24" s="1" customFormat="1" x14ac:dyDescent="0.2">
      <c r="A8" s="70" t="s">
        <v>0</v>
      </c>
      <c r="B8" s="71"/>
      <c r="C8" s="90" t="s">
        <v>0</v>
      </c>
      <c r="D8" s="91"/>
      <c r="E8" s="84" t="s">
        <v>0</v>
      </c>
      <c r="F8" s="85"/>
      <c r="G8" s="84" t="s">
        <v>0</v>
      </c>
      <c r="H8" s="85"/>
      <c r="I8" s="84" t="s">
        <v>0</v>
      </c>
      <c r="J8" s="85"/>
      <c r="K8" s="84" t="s">
        <v>0</v>
      </c>
      <c r="L8" s="85"/>
      <c r="M8" s="70" t="s">
        <v>0</v>
      </c>
      <c r="N8" s="71"/>
    </row>
    <row r="9" spans="1:24" s="1" customFormat="1" x14ac:dyDescent="0.2">
      <c r="A9" s="70" t="s">
        <v>0</v>
      </c>
      <c r="B9" s="71"/>
      <c r="C9" s="90" t="s">
        <v>0</v>
      </c>
      <c r="D9" s="91"/>
      <c r="E9" s="84" t="s">
        <v>0</v>
      </c>
      <c r="F9" s="85"/>
      <c r="G9" s="84" t="s">
        <v>0</v>
      </c>
      <c r="H9" s="85"/>
      <c r="I9" s="84" t="s">
        <v>0</v>
      </c>
      <c r="J9" s="85"/>
      <c r="K9" s="84" t="s">
        <v>0</v>
      </c>
      <c r="L9" s="85"/>
      <c r="M9" s="70" t="s">
        <v>0</v>
      </c>
      <c r="N9" s="71"/>
    </row>
    <row r="10" spans="1:24" s="2" customFormat="1" x14ac:dyDescent="0.2">
      <c r="A10" s="65" t="s">
        <v>0</v>
      </c>
      <c r="B10" s="66"/>
      <c r="C10" s="88" t="s">
        <v>0</v>
      </c>
      <c r="D10" s="89"/>
      <c r="E10" s="82" t="s">
        <v>0</v>
      </c>
      <c r="F10" s="83"/>
      <c r="G10" s="82" t="s">
        <v>0</v>
      </c>
      <c r="H10" s="83"/>
      <c r="I10" s="82" t="s">
        <v>0</v>
      </c>
      <c r="J10" s="83"/>
      <c r="K10" s="82" t="s">
        <v>0</v>
      </c>
      <c r="L10" s="83"/>
      <c r="M10" s="65" t="s">
        <v>0</v>
      </c>
      <c r="N10" s="66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" customFormat="1" ht="18.75" x14ac:dyDescent="0.2">
      <c r="A11" s="32">
        <f>IF(M5="","",IF(MONTH(M5+1)&lt;&gt;MONTH(M5),"",M5+1))</f>
        <v>45907</v>
      </c>
      <c r="B11" s="54" t="str">
        <f>IF(A11="","",IFERROR(INDEX(#REF!,MATCH(A11,#REF!,0)),""))</f>
        <v/>
      </c>
      <c r="C11" s="27">
        <f>IF(A11="","",IF(MONTH(A11+1)&lt;&gt;MONTH(A11),"",A11+1))</f>
        <v>45908</v>
      </c>
      <c r="D11" s="34" t="str">
        <f>IF(C11="","",IFERROR(INDEX(#REF!,MATCH(C11,#REF!,0)),""))</f>
        <v/>
      </c>
      <c r="E11" s="27">
        <f>IF(C11="","",IF(MONTH(C11+1)&lt;&gt;MONTH(C11),"",C11+1))</f>
        <v>45909</v>
      </c>
      <c r="F11" s="34" t="str">
        <f>IF(E11="","",IFERROR(INDEX(#REF!,MATCH(E11,#REF!,0)),""))</f>
        <v/>
      </c>
      <c r="G11" s="27">
        <f>IF(E11="","",IF(MONTH(E11+1)&lt;&gt;MONTH(E11),"",E11+1))</f>
        <v>45910</v>
      </c>
      <c r="H11" s="34" t="str">
        <f>IF(G11="","",IFERROR(INDEX(#REF!,MATCH(G11,#REF!,0)),""))</f>
        <v/>
      </c>
      <c r="I11" s="27">
        <f>IF(G11="","",IF(MONTH(G11+1)&lt;&gt;MONTH(G11),"",G11+1))</f>
        <v>45911</v>
      </c>
      <c r="J11" s="57" t="str">
        <f>IF(I11="","",IFERROR(INDEX(#REF!,MATCH(I11,#REF!,0)),""))</f>
        <v/>
      </c>
      <c r="K11" s="27">
        <f>IF(I11="","",IF(MONTH(I11+1)&lt;&gt;MONTH(I11),"",I11+1))</f>
        <v>45912</v>
      </c>
      <c r="L11" s="34" t="str">
        <f>IF(K11="","",IFERROR(INDEX(#REF!,MATCH(K11,#REF!,0)),""))</f>
        <v/>
      </c>
      <c r="M11" s="32">
        <f>IF(K11="","",IF(MONTH(K11+1)&lt;&gt;MONTH(K11),"",K11+1))</f>
        <v>45913</v>
      </c>
      <c r="N11" s="33" t="str">
        <f>IF(M11="","",IFERROR(INDEX(#REF!,MATCH(M11,#REF!,0)),""))</f>
        <v/>
      </c>
    </row>
    <row r="12" spans="1:24" s="1" customFormat="1" x14ac:dyDescent="0.2">
      <c r="A12" s="70" t="str">
        <f>IF(A11="","",IFERROR(INDEX(#REF!,MATCH(A11,#REF!,0)),""))</f>
        <v/>
      </c>
      <c r="B12" s="71"/>
      <c r="C12" s="84" t="s">
        <v>25</v>
      </c>
      <c r="D12" s="85"/>
      <c r="E12" s="84" t="s">
        <v>82</v>
      </c>
      <c r="F12" s="85"/>
      <c r="G12" s="84" t="str">
        <f>IF(G11="","",IFERROR(INDEX(#REF!,MATCH(G11,#REF!,0)),""))</f>
        <v/>
      </c>
      <c r="H12" s="85"/>
      <c r="I12" s="84" t="str">
        <f>IF(I11="","",IFERROR(INDEX(#REF!,MATCH(I11,#REF!,0)),""))</f>
        <v/>
      </c>
      <c r="J12" s="85"/>
      <c r="K12" s="84" t="str">
        <f>IF(K11="","",IFERROR(INDEX(#REF!,MATCH(K11,#REF!,0)),""))</f>
        <v/>
      </c>
      <c r="L12" s="85"/>
      <c r="M12" s="70" t="str">
        <f>IF(M11="","",IFERROR(INDEX(#REF!,MATCH(M11,#REF!,0)),""))</f>
        <v/>
      </c>
      <c r="N12" s="71"/>
    </row>
    <row r="13" spans="1:24" s="1" customFormat="1" x14ac:dyDescent="0.2">
      <c r="A13" s="70" t="str">
        <f>IF(A11="","",IFERROR(INDEX(#REF!,MATCH(A11,#REF!,0)),""))</f>
        <v/>
      </c>
      <c r="B13" s="71"/>
      <c r="C13" s="84" t="str">
        <f>IF(C11="","",IFERROR(INDEX(#REF!,MATCH(C11,#REF!,0)),""))</f>
        <v/>
      </c>
      <c r="D13" s="85"/>
      <c r="E13" s="84" t="s">
        <v>83</v>
      </c>
      <c r="F13" s="85"/>
      <c r="G13" s="84" t="str">
        <f>IF(G11="","",IFERROR(INDEX(#REF!,MATCH(G11,#REF!,0)),""))</f>
        <v/>
      </c>
      <c r="H13" s="85"/>
      <c r="I13" s="84" t="str">
        <f>IF(I11="","",IFERROR(INDEX(#REF!,MATCH(I11,#REF!,0)),""))</f>
        <v/>
      </c>
      <c r="J13" s="85"/>
      <c r="K13" s="84" t="str">
        <f>IF(K11="","",IFERROR(INDEX(#REF!,MATCH(K11,#REF!,0)),""))</f>
        <v/>
      </c>
      <c r="L13" s="85"/>
      <c r="M13" s="70" t="str">
        <f>IF(M11="","",IFERROR(INDEX(#REF!,MATCH(M11,#REF!,0)),""))</f>
        <v/>
      </c>
      <c r="N13" s="71"/>
    </row>
    <row r="14" spans="1:24" s="1" customFormat="1" x14ac:dyDescent="0.2">
      <c r="A14" s="70"/>
      <c r="B14" s="71"/>
      <c r="C14" s="84"/>
      <c r="D14" s="85"/>
      <c r="E14" s="84" t="s">
        <v>24</v>
      </c>
      <c r="F14" s="85"/>
      <c r="G14" s="84"/>
      <c r="H14" s="85"/>
      <c r="I14" s="84"/>
      <c r="J14" s="85"/>
      <c r="K14" s="84"/>
      <c r="L14" s="85"/>
      <c r="M14" s="70"/>
      <c r="N14" s="71"/>
    </row>
    <row r="15" spans="1:24" s="1" customFormat="1" x14ac:dyDescent="0.2">
      <c r="A15" s="70"/>
      <c r="B15" s="71"/>
      <c r="C15" s="84"/>
      <c r="D15" s="85"/>
      <c r="E15" s="84"/>
      <c r="F15" s="85"/>
      <c r="G15" s="84" t="s">
        <v>33</v>
      </c>
      <c r="H15" s="85"/>
      <c r="I15" s="84"/>
      <c r="J15" s="85"/>
      <c r="K15" s="84"/>
      <c r="L15" s="85"/>
      <c r="M15" s="70"/>
      <c r="N15" s="71"/>
    </row>
    <row r="16" spans="1:24" s="2" customFormat="1" x14ac:dyDescent="0.2">
      <c r="A16" s="65"/>
      <c r="B16" s="66"/>
      <c r="C16" s="82"/>
      <c r="D16" s="83"/>
      <c r="E16" s="82"/>
      <c r="F16" s="83"/>
      <c r="G16" s="82" t="s">
        <v>34</v>
      </c>
      <c r="H16" s="83"/>
      <c r="I16" s="112" t="s">
        <v>129</v>
      </c>
      <c r="J16" s="113"/>
      <c r="K16" s="82"/>
      <c r="L16" s="83"/>
      <c r="M16" s="65"/>
      <c r="N16" s="66"/>
      <c r="O16" s="1"/>
    </row>
    <row r="17" spans="1:15" s="1" customFormat="1" ht="18.75" x14ac:dyDescent="0.2">
      <c r="A17" s="32">
        <f>IF(M11="","",IF(MONTH(M11+1)&lt;&gt;MONTH(M11),"",M11+1))</f>
        <v>45914</v>
      </c>
      <c r="B17" s="33" t="str">
        <f>IF(A17="","",IFERROR(INDEX(#REF!,MATCH(A17,#REF!,0)),""))</f>
        <v/>
      </c>
      <c r="C17" s="27">
        <f>IF(A17="","",IF(MONTH(A17+1)&lt;&gt;MONTH(A17),"",A17+1))</f>
        <v>45915</v>
      </c>
      <c r="D17" s="34" t="str">
        <f>IF(C17="","",IFERROR(INDEX(#REF!,MATCH(C17,#REF!,0)),""))</f>
        <v/>
      </c>
      <c r="E17" s="27">
        <f>IF(C17="","",IF(MONTH(C17+1)&lt;&gt;MONTH(C17),"",C17+1))</f>
        <v>45916</v>
      </c>
      <c r="F17" s="34" t="str">
        <f>IF(E17="","",IFERROR(INDEX(#REF!,MATCH(E17,#REF!,0)),""))</f>
        <v/>
      </c>
      <c r="G17" s="27">
        <f>IF(E17="","",IF(MONTH(E17+1)&lt;&gt;MONTH(E17),"",E17+1))</f>
        <v>45917</v>
      </c>
      <c r="H17" s="55" t="str">
        <f>IF(G17="","",IFERROR(INDEX(#REF!,MATCH(G17,#REF!,0)),""))</f>
        <v/>
      </c>
      <c r="I17" s="27">
        <f>IF(G17="","",IF(MONTH(G17+1)&lt;&gt;MONTH(G17),"",G17+1))</f>
        <v>45918</v>
      </c>
      <c r="J17" s="34" t="str">
        <f>IF(I17="","",IFERROR(INDEX(#REF!,MATCH(I17,#REF!,0)),""))</f>
        <v/>
      </c>
      <c r="K17" s="27">
        <f>IF(I17="","",IF(MONTH(I17+1)&lt;&gt;MONTH(I17),"",I17+1))</f>
        <v>45919</v>
      </c>
      <c r="L17" s="34" t="str">
        <f>IF(K17="","",IFERROR(INDEX(#REF!,MATCH(K17,#REF!,0)),""))</f>
        <v/>
      </c>
      <c r="M17" s="32">
        <f>IF(K17="","",IF(MONTH(K17+1)&lt;&gt;MONTH(K17),"",K17+1))</f>
        <v>45920</v>
      </c>
      <c r="N17" s="33" t="str">
        <f>IF(M17="","",IFERROR(INDEX(#REF!,MATCH(M17,#REF!,0)),""))</f>
        <v/>
      </c>
    </row>
    <row r="18" spans="1:15" s="1" customFormat="1" x14ac:dyDescent="0.2">
      <c r="A18" s="70" t="str">
        <f>IF(A17="","",IFERROR(INDEX(#REF!,MATCH(A17,#REF!,0)),""))</f>
        <v/>
      </c>
      <c r="B18" s="71"/>
      <c r="C18" s="114" t="s">
        <v>35</v>
      </c>
      <c r="D18" s="115"/>
      <c r="E18" s="115"/>
      <c r="F18" s="115"/>
      <c r="G18" s="115"/>
      <c r="H18" s="115"/>
      <c r="I18" s="115"/>
      <c r="J18" s="115"/>
      <c r="K18" s="115"/>
      <c r="L18" s="116"/>
      <c r="M18" s="70" t="str">
        <f>IF(M17="","",IFERROR(INDEX(#REF!,MATCH(M17,#REF!,0)),""))</f>
        <v/>
      </c>
      <c r="N18" s="71"/>
    </row>
    <row r="19" spans="1:15" s="1" customFormat="1" x14ac:dyDescent="0.2">
      <c r="A19" s="70" t="str">
        <f>IF(A17="","",IFERROR(INDEX(#REF!,MATCH(A17,#REF!,0)),""))</f>
        <v/>
      </c>
      <c r="B19" s="71"/>
      <c r="C19" s="84" t="s">
        <v>25</v>
      </c>
      <c r="D19" s="85"/>
      <c r="E19" s="84" t="str">
        <f>IF(E17="","",IFERROR(INDEX(#REF!,MATCH(E17,#REF!,0)),""))</f>
        <v/>
      </c>
      <c r="F19" s="85"/>
      <c r="G19" s="86" t="s">
        <v>85</v>
      </c>
      <c r="H19" s="87"/>
      <c r="I19" s="86" t="s">
        <v>84</v>
      </c>
      <c r="J19" s="87"/>
      <c r="K19" s="84" t="str">
        <f>IF(K17="","",IFERROR(INDEX(#REF!,MATCH(K17,#REF!,0)),""))</f>
        <v/>
      </c>
      <c r="L19" s="85"/>
      <c r="M19" s="70" t="str">
        <f>IF(M17="","",IFERROR(INDEX(#REF!,MATCH(M17,#REF!,0)),""))</f>
        <v/>
      </c>
      <c r="N19" s="71"/>
    </row>
    <row r="20" spans="1:15" s="1" customFormat="1" x14ac:dyDescent="0.2">
      <c r="A20" s="70"/>
      <c r="B20" s="71"/>
      <c r="C20" s="84"/>
      <c r="D20" s="85"/>
      <c r="E20" s="84"/>
      <c r="F20" s="85"/>
      <c r="G20" s="84"/>
      <c r="H20" s="85"/>
      <c r="I20" s="86" t="s">
        <v>24</v>
      </c>
      <c r="J20" s="87"/>
      <c r="K20" s="84"/>
      <c r="L20" s="85"/>
      <c r="M20" s="70"/>
      <c r="N20" s="71"/>
    </row>
    <row r="21" spans="1:15" s="1" customFormat="1" x14ac:dyDescent="0.2">
      <c r="A21" s="70"/>
      <c r="B21" s="71"/>
      <c r="C21" s="84"/>
      <c r="D21" s="85"/>
      <c r="E21" s="84"/>
      <c r="F21" s="85"/>
      <c r="G21" s="84"/>
      <c r="H21" s="85"/>
      <c r="I21" s="84"/>
      <c r="J21" s="85"/>
      <c r="K21" s="84"/>
      <c r="L21" s="85"/>
      <c r="M21" s="70"/>
      <c r="N21" s="71"/>
    </row>
    <row r="22" spans="1:15" s="2" customFormat="1" x14ac:dyDescent="0.2">
      <c r="A22" s="65"/>
      <c r="B22" s="66"/>
      <c r="C22" s="82"/>
      <c r="D22" s="83"/>
      <c r="E22" s="112" t="s">
        <v>130</v>
      </c>
      <c r="F22" s="113"/>
      <c r="G22" s="82"/>
      <c r="H22" s="83"/>
      <c r="I22" s="82"/>
      <c r="J22" s="83"/>
      <c r="K22" s="82"/>
      <c r="L22" s="83"/>
      <c r="M22" s="65"/>
      <c r="N22" s="66"/>
      <c r="O22" s="1"/>
    </row>
    <row r="23" spans="1:15" s="1" customFormat="1" ht="18.75" x14ac:dyDescent="0.2">
      <c r="A23" s="32">
        <f>IF(M17="","",IF(MONTH(M17+1)&lt;&gt;MONTH(M17),"",M17+1))</f>
        <v>45921</v>
      </c>
      <c r="B23" s="33" t="str">
        <f>IF(A23="","",IFERROR(INDEX(#REF!,MATCH(A23,#REF!,0)),""))</f>
        <v/>
      </c>
      <c r="C23" s="27">
        <f>IF(A23="","",IF(MONTH(A23+1)&lt;&gt;MONTH(A23),"",A23+1))</f>
        <v>45922</v>
      </c>
      <c r="D23" s="34"/>
      <c r="E23" s="27">
        <f>IF(C23="","",IF(MONTH(C23+1)&lt;&gt;MONTH(C23),"",C23+1))</f>
        <v>45923</v>
      </c>
      <c r="F23" s="34" t="str">
        <f>IF(E23="","",IFERROR(INDEX(#REF!,MATCH(E23,#REF!,0)),""))</f>
        <v/>
      </c>
      <c r="G23" s="27">
        <f>IF(E23="","",IF(MONTH(E23+1)&lt;&gt;MONTH(E23),"",E23+1))</f>
        <v>45924</v>
      </c>
      <c r="H23" s="34" t="str">
        <f>IF(G23="","",IFERROR(INDEX(#REF!,MATCH(G23,#REF!,0)),""))</f>
        <v/>
      </c>
      <c r="I23" s="27">
        <f>IF(G23="","",IF(MONTH(G23+1)&lt;&gt;MONTH(G23),"",G23+1))</f>
        <v>45925</v>
      </c>
      <c r="J23" s="34" t="str">
        <f>IF(I23="","",IFERROR(INDEX(#REF!,MATCH(I23,#REF!,0)),""))</f>
        <v/>
      </c>
      <c r="K23" s="27">
        <f>IF(I23="","",IF(MONTH(I23+1)&lt;&gt;MONTH(I23),"",I23+1))</f>
        <v>45926</v>
      </c>
      <c r="L23" s="34" t="str">
        <f>IF(K23="","",IFERROR(INDEX(#REF!,MATCH(K23,#REF!,0)),""))</f>
        <v/>
      </c>
      <c r="M23" s="32">
        <f>IF(K23="","",IF(MONTH(K23+1)&lt;&gt;MONTH(K23),"",K23+1))</f>
        <v>45927</v>
      </c>
      <c r="N23" s="33" t="str">
        <f>IF(M23="","",IFERROR(INDEX(#REF!,MATCH(M23,#REF!,0)),""))</f>
        <v/>
      </c>
    </row>
    <row r="24" spans="1:15" s="1" customFormat="1" x14ac:dyDescent="0.2">
      <c r="A24" s="106" t="s">
        <v>92</v>
      </c>
      <c r="B24" s="107"/>
      <c r="C24" s="114" t="s">
        <v>36</v>
      </c>
      <c r="D24" s="115"/>
      <c r="E24" s="115"/>
      <c r="F24" s="115"/>
      <c r="G24" s="115"/>
      <c r="H24" s="115"/>
      <c r="I24" s="115"/>
      <c r="J24" s="115"/>
      <c r="K24" s="115"/>
      <c r="L24" s="116"/>
      <c r="M24" s="106" t="s">
        <v>113</v>
      </c>
      <c r="N24" s="107"/>
    </row>
    <row r="25" spans="1:15" s="1" customFormat="1" x14ac:dyDescent="0.2">
      <c r="A25" s="70" t="str">
        <f>IF(A23="","",IFERROR(INDEX(#REF!,MATCH(A23,#REF!,0)),""))</f>
        <v/>
      </c>
      <c r="B25" s="71"/>
      <c r="C25" s="84" t="s">
        <v>25</v>
      </c>
      <c r="D25" s="85"/>
      <c r="E25" s="86" t="s">
        <v>174</v>
      </c>
      <c r="F25" s="87"/>
      <c r="G25" s="86" t="s">
        <v>86</v>
      </c>
      <c r="H25" s="87"/>
      <c r="I25" s="86" t="s">
        <v>175</v>
      </c>
      <c r="J25" s="87"/>
      <c r="K25" s="84" t="str">
        <f>IF(K23="","",IFERROR(INDEX(#REF!,MATCH(K23,#REF!,0)),""))</f>
        <v/>
      </c>
      <c r="L25" s="85"/>
      <c r="M25" s="106" t="s">
        <v>114</v>
      </c>
      <c r="N25" s="107"/>
    </row>
    <row r="26" spans="1:15" s="1" customFormat="1" x14ac:dyDescent="0.2">
      <c r="A26" s="70"/>
      <c r="B26" s="71"/>
      <c r="C26" s="84"/>
      <c r="D26" s="110"/>
      <c r="E26" s="86" t="s">
        <v>156</v>
      </c>
      <c r="F26" s="87"/>
      <c r="G26" s="111" t="s">
        <v>87</v>
      </c>
      <c r="H26" s="111"/>
      <c r="I26" s="86" t="s">
        <v>156</v>
      </c>
      <c r="J26" s="87"/>
      <c r="K26" s="110"/>
      <c r="L26" s="85"/>
      <c r="M26" s="70"/>
      <c r="N26" s="71"/>
    </row>
    <row r="27" spans="1:15" s="1" customFormat="1" x14ac:dyDescent="0.2">
      <c r="A27" s="70"/>
      <c r="B27" s="71"/>
      <c r="C27" s="86" t="s">
        <v>173</v>
      </c>
      <c r="D27" s="87"/>
      <c r="E27" s="82"/>
      <c r="F27" s="83"/>
      <c r="G27" s="84"/>
      <c r="H27" s="85"/>
      <c r="I27" s="82"/>
      <c r="J27" s="83"/>
      <c r="K27" s="84"/>
      <c r="L27" s="85"/>
      <c r="M27" s="70"/>
      <c r="N27" s="71"/>
    </row>
    <row r="28" spans="1:15" s="2" customFormat="1" x14ac:dyDescent="0.2">
      <c r="A28" s="65"/>
      <c r="B28" s="66"/>
      <c r="C28" s="108" t="s">
        <v>118</v>
      </c>
      <c r="D28" s="109"/>
      <c r="E28" s="104" t="s">
        <v>131</v>
      </c>
      <c r="F28" s="105"/>
      <c r="G28" s="82"/>
      <c r="H28" s="83"/>
      <c r="I28" s="104" t="s">
        <v>132</v>
      </c>
      <c r="J28" s="105"/>
      <c r="K28" s="82"/>
      <c r="L28" s="83"/>
      <c r="M28" s="65"/>
      <c r="N28" s="66"/>
      <c r="O28" s="1"/>
    </row>
    <row r="29" spans="1:15" s="1" customFormat="1" ht="18.75" x14ac:dyDescent="0.2">
      <c r="A29" s="32">
        <f>IF(M23="","",IF(MONTH(M23+1)&lt;&gt;MONTH(M23),"",M23+1))</f>
        <v>45928</v>
      </c>
      <c r="B29" s="33" t="str">
        <f>IF(A29="","",IFERROR(INDEX(#REF!,MATCH(A29,#REF!,0)),""))</f>
        <v/>
      </c>
      <c r="C29" s="27">
        <f>IF(A29="","",IF(MONTH(A29+1)&lt;&gt;MONTH(A29),"",A29+1))</f>
        <v>45929</v>
      </c>
      <c r="D29" s="34" t="str">
        <f>IF(C29="","",IFERROR(INDEX(#REF!,MATCH(C29,#REF!,0)),""))</f>
        <v/>
      </c>
      <c r="E29" s="27">
        <f>IF(C29="","",IF(MONTH(C29+1)&lt;&gt;MONTH(C29),"",C29+1))</f>
        <v>45930</v>
      </c>
      <c r="F29" s="34" t="str">
        <f>IF(E29="","",IFERROR(INDEX(#REF!,MATCH(E29,#REF!,0)),""))</f>
        <v/>
      </c>
      <c r="G29" s="27" t="str">
        <f>IF(E29="","",IF(MONTH(E29+1)&lt;&gt;MONTH(E29),"",E29+1))</f>
        <v/>
      </c>
      <c r="H29" s="34" t="str">
        <f>IF(G29="","",IFERROR(INDEX(#REF!,MATCH(G29,#REF!,0)),""))</f>
        <v/>
      </c>
      <c r="I29" s="27" t="str">
        <f>IF(G29="","",IF(MONTH(G29+1)&lt;&gt;MONTH(G29),"",G29+1))</f>
        <v/>
      </c>
      <c r="J29" s="34" t="str">
        <f>IF(I29="","",IFERROR(INDEX(#REF!,MATCH(I29,#REF!,0)),""))</f>
        <v/>
      </c>
      <c r="K29" s="27" t="str">
        <f>IF(I29="","",IF(MONTH(I29+1)&lt;&gt;MONTH(I29),"",I29+1))</f>
        <v/>
      </c>
      <c r="L29" s="34" t="str">
        <f>IF(K29="","",IFERROR(INDEX(#REF!,MATCH(K29,#REF!,0)),""))</f>
        <v/>
      </c>
      <c r="M29" s="32" t="str">
        <f>IF(K29="","",IF(MONTH(K29+1)&lt;&gt;MONTH(K29),"",K29+1))</f>
        <v/>
      </c>
      <c r="N29" s="33" t="str">
        <f>IF(M29="","",IFERROR(INDEX(#REF!,MATCH(M29,#REF!,0)),""))</f>
        <v/>
      </c>
    </row>
    <row r="30" spans="1:15" s="1" customFormat="1" x14ac:dyDescent="0.2">
      <c r="A30" s="106" t="s">
        <v>113</v>
      </c>
      <c r="B30" s="107"/>
      <c r="C30" s="114" t="s">
        <v>37</v>
      </c>
      <c r="D30" s="115"/>
      <c r="E30" s="115"/>
      <c r="F30" s="115"/>
      <c r="G30" s="115"/>
      <c r="H30" s="115"/>
      <c r="I30" s="115"/>
      <c r="J30" s="115"/>
      <c r="K30" s="115"/>
      <c r="L30" s="116"/>
      <c r="M30" s="70" t="str">
        <f>IF(M29="","",IFERROR(INDEX(#REF!,MATCH(M29,#REF!,0)),""))</f>
        <v/>
      </c>
      <c r="N30" s="71"/>
    </row>
    <row r="31" spans="1:15" s="1" customFormat="1" x14ac:dyDescent="0.2">
      <c r="A31" s="106" t="s">
        <v>114</v>
      </c>
      <c r="B31" s="107"/>
      <c r="C31" s="84" t="s">
        <v>25</v>
      </c>
      <c r="D31" s="85"/>
      <c r="E31" s="84" t="str">
        <f>IF(E29="","",IFERROR(INDEX(#REF!,MATCH(E29,#REF!,0)),""))</f>
        <v/>
      </c>
      <c r="F31" s="85"/>
      <c r="G31" s="84" t="str">
        <f>IF(G29="","",IFERROR(INDEX(#REF!,MATCH(G29,#REF!,0)),""))</f>
        <v/>
      </c>
      <c r="H31" s="85"/>
      <c r="I31" s="84" t="str">
        <f>IF(I29="","",IFERROR(INDEX(#REF!,MATCH(I29,#REF!,0)),""))</f>
        <v/>
      </c>
      <c r="J31" s="85"/>
      <c r="K31" s="84" t="str">
        <f>IF(K29="","",IFERROR(INDEX(#REF!,MATCH(K29,#REF!,0)),""))</f>
        <v/>
      </c>
      <c r="L31" s="85"/>
      <c r="M31" s="70" t="str">
        <f>IF(M29="","",IFERROR(INDEX(#REF!,MATCH(M29,#REF!,0)),""))</f>
        <v/>
      </c>
      <c r="N31" s="71"/>
    </row>
    <row r="32" spans="1:15" s="1" customFormat="1" x14ac:dyDescent="0.2">
      <c r="A32" s="70"/>
      <c r="B32" s="71"/>
      <c r="C32" s="84"/>
      <c r="D32" s="85"/>
      <c r="E32" s="84"/>
      <c r="F32" s="85"/>
      <c r="G32" s="84"/>
      <c r="H32" s="85"/>
      <c r="I32" s="84"/>
      <c r="J32" s="85"/>
      <c r="K32" s="84"/>
      <c r="L32" s="85"/>
      <c r="M32" s="70"/>
      <c r="N32" s="71"/>
    </row>
    <row r="33" spans="1:22" s="1" customFormat="1" x14ac:dyDescent="0.2">
      <c r="A33" s="70"/>
      <c r="B33" s="71"/>
      <c r="E33" s="84"/>
      <c r="F33" s="85"/>
      <c r="G33" s="84"/>
      <c r="H33" s="85"/>
      <c r="I33" s="84"/>
      <c r="J33" s="85"/>
      <c r="K33" s="84"/>
      <c r="L33" s="85"/>
      <c r="M33" s="70"/>
      <c r="N33" s="71"/>
    </row>
    <row r="34" spans="1:22" s="2" customFormat="1" x14ac:dyDescent="0.2">
      <c r="A34" s="65"/>
      <c r="B34" s="66"/>
      <c r="E34" s="104" t="s">
        <v>133</v>
      </c>
      <c r="F34" s="105"/>
      <c r="G34" s="82"/>
      <c r="H34" s="83"/>
      <c r="I34" s="82"/>
      <c r="J34" s="83"/>
      <c r="K34" s="82"/>
      <c r="L34" s="83"/>
      <c r="M34" s="65"/>
      <c r="N34" s="66"/>
      <c r="O34" s="1"/>
    </row>
    <row r="35" spans="1:22" x14ac:dyDescent="0.2">
      <c r="A35" s="42" t="str">
        <f>IF(M29="","",IF(MONTH(M29+1)&lt;&gt;MONTH(M29),"",M29+1))</f>
        <v/>
      </c>
      <c r="B35" s="47" t="str">
        <f>IF(A35="","",IFERROR(INDEX(#REF!,MATCH(A35,#REF!,0)),""))</f>
        <v/>
      </c>
      <c r="C35" s="44" t="str">
        <f>IF(A35="","",IF(MONTH(A35+1)&lt;&gt;MONTH(A35),"",A35+1))</f>
        <v/>
      </c>
      <c r="D35" s="48" t="str">
        <f>IF(C35="","",IFERROR(INDEX(#REF!,MATCH(C35,#REF!,0)),""))</f>
        <v/>
      </c>
      <c r="E35" s="5"/>
      <c r="F35" s="6"/>
      <c r="G35" s="6"/>
      <c r="H35" s="6"/>
      <c r="I35" s="6"/>
      <c r="J35" s="7"/>
      <c r="K35" s="8"/>
      <c r="L35" s="9"/>
      <c r="M35" s="6"/>
      <c r="N35" s="7"/>
      <c r="O35" s="1"/>
    </row>
    <row r="36" spans="1:22" x14ac:dyDescent="0.2">
      <c r="A36" s="70" t="str">
        <f>IF(A35="","",IFERROR(INDEX(#REF!,MATCH(A35,#REF!,0)),""))</f>
        <v/>
      </c>
      <c r="B36" s="71"/>
      <c r="C36" s="84" t="str">
        <f>IF(C35="","",IFERROR(INDEX(#REF!,MATCH(C35,#REF!,0)),""))</f>
        <v/>
      </c>
      <c r="D36" s="85"/>
      <c r="E36" s="10"/>
      <c r="F36" s="11"/>
      <c r="G36" s="11"/>
      <c r="H36" s="11"/>
      <c r="I36" s="11"/>
      <c r="J36" s="12"/>
      <c r="K36" s="10"/>
      <c r="L36" s="11"/>
      <c r="M36" s="11"/>
      <c r="N36" s="12"/>
      <c r="O36" s="1"/>
    </row>
    <row r="37" spans="1:22" x14ac:dyDescent="0.2">
      <c r="A37" s="70" t="str">
        <f>IF(A35="","",IFERROR(INDEX(#REF!,MATCH(A35,#REF!,0)),""))</f>
        <v/>
      </c>
      <c r="B37" s="71"/>
      <c r="C37" s="84" t="str">
        <f>IF(C35="","",IFERROR(INDEX(#REF!,MATCH(C35,#REF!,0)),""))</f>
        <v/>
      </c>
      <c r="D37" s="85"/>
      <c r="E37" s="10"/>
      <c r="F37" s="11"/>
      <c r="G37" s="11"/>
      <c r="H37" s="11"/>
      <c r="I37" s="11"/>
      <c r="J37" s="12"/>
      <c r="K37" s="10"/>
      <c r="L37" s="11"/>
      <c r="M37" s="11"/>
      <c r="N37" s="12"/>
      <c r="O37" s="1"/>
    </row>
    <row r="38" spans="1:22" x14ac:dyDescent="0.2">
      <c r="A38" s="70"/>
      <c r="B38" s="71"/>
      <c r="C38" s="84"/>
      <c r="D38" s="85"/>
      <c r="E38" s="10"/>
      <c r="F38" s="11"/>
      <c r="G38" s="11"/>
      <c r="H38" s="11"/>
      <c r="I38" s="11"/>
      <c r="J38" s="12"/>
      <c r="K38" s="10"/>
      <c r="L38" s="11"/>
      <c r="M38" s="11"/>
      <c r="N38" s="12"/>
      <c r="O38" s="1"/>
    </row>
    <row r="39" spans="1:22" x14ac:dyDescent="0.2">
      <c r="A39" s="70"/>
      <c r="B39" s="71"/>
      <c r="C39" s="84"/>
      <c r="D39" s="85"/>
      <c r="E39" s="10"/>
      <c r="F39" s="11"/>
      <c r="G39" s="11"/>
      <c r="H39" s="11"/>
      <c r="I39" s="11"/>
      <c r="J39" s="12"/>
      <c r="K39" s="79" t="s">
        <v>13</v>
      </c>
      <c r="L39" s="80"/>
      <c r="M39" s="80"/>
      <c r="N39" s="81"/>
      <c r="O39" s="1"/>
    </row>
    <row r="40" spans="1:22" x14ac:dyDescent="0.2">
      <c r="A40" s="65"/>
      <c r="B40" s="66"/>
      <c r="C40" s="82"/>
      <c r="D40" s="83"/>
      <c r="E40" s="13"/>
      <c r="F40" s="14"/>
      <c r="G40" s="14"/>
      <c r="H40" s="14"/>
      <c r="I40" s="14"/>
      <c r="J40" s="15"/>
      <c r="K40" s="76" t="s">
        <v>14</v>
      </c>
      <c r="L40" s="77"/>
      <c r="M40" s="77"/>
      <c r="N40" s="78"/>
      <c r="O40" s="1"/>
    </row>
    <row r="41" spans="1:22" x14ac:dyDescent="0.2">
      <c r="E41" s="74" t="s">
        <v>20</v>
      </c>
      <c r="F41" s="75"/>
      <c r="G41" s="75"/>
      <c r="H41" s="75"/>
      <c r="I41" s="75"/>
      <c r="J41" s="75"/>
    </row>
    <row r="43" spans="1:22" s="17" customFormat="1" ht="11.25" x14ac:dyDescent="0.2">
      <c r="P43" s="69">
        <f>DATE(YEAR(B3-15),MONTH(B3-15),1)</f>
        <v>45870</v>
      </c>
      <c r="Q43" s="69"/>
      <c r="R43" s="69"/>
      <c r="S43" s="69"/>
      <c r="T43" s="69"/>
      <c r="U43" s="69"/>
      <c r="V43" s="69"/>
    </row>
    <row r="44" spans="1:22" s="17" customFormat="1" ht="9.75" customHeight="1" x14ac:dyDescent="0.2">
      <c r="P44" s="36" t="str">
        <f>CHOOSE(1+MOD(startday+1-2,7),"Su","M","Tu","W","Th","F","Sa")</f>
        <v>Su</v>
      </c>
      <c r="Q44" s="36" t="str">
        <f>CHOOSE(1+MOD(startday+2-2,7),"Su","M","Tu","W","Th","F","Sa")</f>
        <v>M</v>
      </c>
      <c r="R44" s="36" t="str">
        <f>CHOOSE(1+MOD(startday+3-2,7),"Su","M","Tu","W","Th","F","Sa")</f>
        <v>Tu</v>
      </c>
      <c r="S44" s="36" t="str">
        <f>CHOOSE(1+MOD(startday+4-2,7),"Su","M","Tu","W","Th","F","Sa")</f>
        <v>W</v>
      </c>
      <c r="T44" s="36" t="str">
        <f>CHOOSE(1+MOD(startday+5-2,7),"Su","M","Tu","W","Th","F","Sa")</f>
        <v>Th</v>
      </c>
      <c r="U44" s="36" t="str">
        <f>CHOOSE(1+MOD(startday+6-2,7),"Su","M","Tu","W","Th","F","Sa")</f>
        <v>F</v>
      </c>
      <c r="V44" s="36" t="str">
        <f>CHOOSE(1+MOD(startday+7-2,7),"Su","M","Tu","W","Th","F","Sa")</f>
        <v>Sa</v>
      </c>
    </row>
    <row r="45" spans="1:22" s="17" customFormat="1" ht="9.75" customHeight="1" x14ac:dyDescent="0.2">
      <c r="P45" s="35" t="str">
        <f>IF(WEEKDAY(P43,1)=startday,P43,"")</f>
        <v/>
      </c>
      <c r="Q45" s="35" t="str">
        <f>IF(P45="",IF(WEEKDAY(P43,1)=MOD(startday,7)+1,P43,""),P45+1)</f>
        <v/>
      </c>
      <c r="R45" s="35" t="str">
        <f>IF(Q45="",IF(WEEKDAY(P43,1)=MOD(startday+1,7)+1,P43,""),Q45+1)</f>
        <v/>
      </c>
      <c r="S45" s="35" t="str">
        <f>IF(R45="",IF(WEEKDAY(P43,1)=MOD(startday+2,7)+1,P43,""),R45+1)</f>
        <v/>
      </c>
      <c r="T45" s="35" t="str">
        <f>IF(S45="",IF(WEEKDAY(P43,1)=MOD(startday+3,7)+1,P43,""),S45+1)</f>
        <v/>
      </c>
      <c r="U45" s="35">
        <f>IF(T45="",IF(WEEKDAY(P43,1)=MOD(startday+4,7)+1,P43,""),T45+1)</f>
        <v>45870</v>
      </c>
      <c r="V45" s="35">
        <f>IF(U45="",IF(WEEKDAY(P43,1)=MOD(startday+5,7)+1,P43,""),U45+1)</f>
        <v>45871</v>
      </c>
    </row>
    <row r="46" spans="1:22" s="17" customFormat="1" ht="9.75" customHeight="1" x14ac:dyDescent="0.2">
      <c r="P46" s="35">
        <f>IF(V45="","",IF(MONTH(V45+1)&lt;&gt;MONTH(V45),"",V45+1))</f>
        <v>45872</v>
      </c>
      <c r="Q46" s="35">
        <f>IF(P46="","",IF(MONTH(P46+1)&lt;&gt;MONTH(P46),"",P46+1))</f>
        <v>45873</v>
      </c>
      <c r="R46" s="35">
        <f t="shared" ref="R46:V46" si="0">IF(Q46="","",IF(MONTH(Q46+1)&lt;&gt;MONTH(Q46),"",Q46+1))</f>
        <v>45874</v>
      </c>
      <c r="S46" s="35">
        <f>IF(R46="","",IF(MONTH(R46+1)&lt;&gt;MONTH(R46),"",R46+1))</f>
        <v>45875</v>
      </c>
      <c r="T46" s="35">
        <f t="shared" si="0"/>
        <v>45876</v>
      </c>
      <c r="U46" s="35">
        <f t="shared" si="0"/>
        <v>45877</v>
      </c>
      <c r="V46" s="35">
        <f t="shared" si="0"/>
        <v>45878</v>
      </c>
    </row>
    <row r="47" spans="1:22" s="17" customFormat="1" ht="9.75" customHeight="1" x14ac:dyDescent="0.2">
      <c r="P47" s="35">
        <f t="shared" ref="P47:P50" si="1">IF(V46="","",IF(MONTH(V46+1)&lt;&gt;MONTH(V46),"",V46+1))</f>
        <v>45879</v>
      </c>
      <c r="Q47" s="35">
        <f t="shared" ref="Q47:V50" si="2">IF(P47="","",IF(MONTH(P47+1)&lt;&gt;MONTH(P47),"",P47+1))</f>
        <v>45880</v>
      </c>
      <c r="R47" s="35">
        <f t="shared" si="2"/>
        <v>45881</v>
      </c>
      <c r="S47" s="35">
        <f t="shared" si="2"/>
        <v>45882</v>
      </c>
      <c r="T47" s="35">
        <f t="shared" si="2"/>
        <v>45883</v>
      </c>
      <c r="U47" s="35">
        <f t="shared" si="2"/>
        <v>45884</v>
      </c>
      <c r="V47" s="35">
        <f t="shared" si="2"/>
        <v>45885</v>
      </c>
    </row>
    <row r="48" spans="1:22" s="17" customFormat="1" ht="9.75" customHeight="1" x14ac:dyDescent="0.2">
      <c r="P48" s="35">
        <f t="shared" si="1"/>
        <v>45886</v>
      </c>
      <c r="Q48" s="35">
        <f t="shared" si="2"/>
        <v>45887</v>
      </c>
      <c r="R48" s="35">
        <f t="shared" si="2"/>
        <v>45888</v>
      </c>
      <c r="S48" s="35">
        <f t="shared" si="2"/>
        <v>45889</v>
      </c>
      <c r="T48" s="35">
        <f t="shared" si="2"/>
        <v>45890</v>
      </c>
      <c r="U48" s="35">
        <f t="shared" si="2"/>
        <v>45891</v>
      </c>
      <c r="V48" s="35">
        <f t="shared" si="2"/>
        <v>45892</v>
      </c>
    </row>
    <row r="49" spans="16:22" s="17" customFormat="1" ht="9.75" customHeight="1" x14ac:dyDescent="0.2">
      <c r="P49" s="35">
        <f t="shared" si="1"/>
        <v>45893</v>
      </c>
      <c r="Q49" s="35">
        <f t="shared" si="2"/>
        <v>45894</v>
      </c>
      <c r="R49" s="35">
        <f t="shared" si="2"/>
        <v>45895</v>
      </c>
      <c r="S49" s="35">
        <f t="shared" si="2"/>
        <v>45896</v>
      </c>
      <c r="T49" s="35">
        <f t="shared" si="2"/>
        <v>45897</v>
      </c>
      <c r="U49" s="35">
        <f t="shared" si="2"/>
        <v>45898</v>
      </c>
      <c r="V49" s="35">
        <f t="shared" si="2"/>
        <v>45899</v>
      </c>
    </row>
    <row r="50" spans="16:22" s="17" customFormat="1" ht="9.75" customHeight="1" x14ac:dyDescent="0.2">
      <c r="P50" s="35">
        <f t="shared" si="1"/>
        <v>45900</v>
      </c>
      <c r="Q50" s="35" t="str">
        <f t="shared" si="2"/>
        <v/>
      </c>
      <c r="R50" s="35" t="str">
        <f t="shared" si="2"/>
        <v/>
      </c>
      <c r="S50" s="35" t="str">
        <f t="shared" si="2"/>
        <v/>
      </c>
      <c r="T50" s="35" t="str">
        <f t="shared" si="2"/>
        <v/>
      </c>
      <c r="U50" s="35" t="str">
        <f t="shared" si="2"/>
        <v/>
      </c>
      <c r="V50" s="35" t="str">
        <f t="shared" si="2"/>
        <v/>
      </c>
    </row>
    <row r="51" spans="16:22" s="17" customFormat="1" ht="9.75" customHeight="1" x14ac:dyDescent="0.2"/>
    <row r="52" spans="16:22" s="17" customFormat="1" ht="9.75" customHeight="1" x14ac:dyDescent="0.2"/>
    <row r="53" spans="16:22" s="17" customFormat="1" ht="11.25" x14ac:dyDescent="0.2">
      <c r="P53" s="69">
        <f>DATE(YEAR(B3+35),MONTH(B3+35),1)</f>
        <v>45931</v>
      </c>
      <c r="Q53" s="69"/>
      <c r="R53" s="69"/>
      <c r="S53" s="69"/>
      <c r="T53" s="69"/>
      <c r="U53" s="69"/>
      <c r="V53" s="69"/>
    </row>
    <row r="54" spans="16:22" s="17" customFormat="1" ht="9.75" customHeight="1" x14ac:dyDescent="0.2">
      <c r="P54" s="36" t="str">
        <f>CHOOSE(1+MOD(startday+1-2,7),"Su","M","Tu","W","Th","F","Sa")</f>
        <v>Su</v>
      </c>
      <c r="Q54" s="36" t="str">
        <f>CHOOSE(1+MOD(startday+2-2,7),"Su","M","Tu","W","Th","F","Sa")</f>
        <v>M</v>
      </c>
      <c r="R54" s="36" t="str">
        <f>CHOOSE(1+MOD(startday+3-2,7),"Su","M","Tu","W","Th","F","Sa")</f>
        <v>Tu</v>
      </c>
      <c r="S54" s="36" t="str">
        <f>CHOOSE(1+MOD(startday+4-2,7),"Su","M","Tu","W","Th","F","Sa")</f>
        <v>W</v>
      </c>
      <c r="T54" s="36" t="str">
        <f>CHOOSE(1+MOD(startday+5-2,7),"Su","M","Tu","W","Th","F","Sa")</f>
        <v>Th</v>
      </c>
      <c r="U54" s="36" t="str">
        <f>CHOOSE(1+MOD(startday+6-2,7),"Su","M","Tu","W","Th","F","Sa")</f>
        <v>F</v>
      </c>
      <c r="V54" s="36" t="str">
        <f>CHOOSE(1+MOD(startday+7-2,7),"Su","M","Tu","W","Th","F","Sa")</f>
        <v>Sa</v>
      </c>
    </row>
    <row r="55" spans="16:22" s="17" customFormat="1" ht="9.75" customHeight="1" x14ac:dyDescent="0.2">
      <c r="P55" s="35" t="str">
        <f>IF(WEEKDAY(P53,1)=startday,P53,"")</f>
        <v/>
      </c>
      <c r="Q55" s="35" t="str">
        <f>IF(P55="",IF(WEEKDAY(P53,1)=MOD(startday,7)+1,P53,""),P55+1)</f>
        <v/>
      </c>
      <c r="R55" s="35" t="str">
        <f>IF(Q55="",IF(WEEKDAY(P53,1)=MOD(startday+1,7)+1,P53,""),Q55+1)</f>
        <v/>
      </c>
      <c r="S55" s="35">
        <f>IF(R55="",IF(WEEKDAY(P53,1)=MOD(startday+2,7)+1,P53,""),R55+1)</f>
        <v>45931</v>
      </c>
      <c r="T55" s="35">
        <f>IF(S55="",IF(WEEKDAY(P53,1)=MOD(startday+3,7)+1,P53,""),S55+1)</f>
        <v>45932</v>
      </c>
      <c r="U55" s="35">
        <f>IF(T55="",IF(WEEKDAY(P53,1)=MOD(startday+4,7)+1,P53,""),T55+1)</f>
        <v>45933</v>
      </c>
      <c r="V55" s="35">
        <f>IF(U55="",IF(WEEKDAY(P53,1)=MOD(startday+5,7)+1,P53,""),U55+1)</f>
        <v>45934</v>
      </c>
    </row>
    <row r="56" spans="16:22" s="17" customFormat="1" ht="9.75" customHeight="1" x14ac:dyDescent="0.2">
      <c r="P56" s="35">
        <f>IF(V55="","",IF(MONTH(V55+1)&lt;&gt;MONTH(V55),"",V55+1))</f>
        <v>45935</v>
      </c>
      <c r="Q56" s="35">
        <f>IF(P56="","",IF(MONTH(P56+1)&lt;&gt;MONTH(P56),"",P56+1))</f>
        <v>45936</v>
      </c>
      <c r="R56" s="35">
        <f t="shared" ref="R56:S60" si="3">IF(Q56="","",IF(MONTH(Q56+1)&lt;&gt;MONTH(Q56),"",Q56+1))</f>
        <v>45937</v>
      </c>
      <c r="S56" s="35">
        <f>IF(R56="","",IF(MONTH(R56+1)&lt;&gt;MONTH(R56),"",R56+1))</f>
        <v>45938</v>
      </c>
      <c r="T56" s="35">
        <f t="shared" ref="T56:V60" si="4">IF(S56="","",IF(MONTH(S56+1)&lt;&gt;MONTH(S56),"",S56+1))</f>
        <v>45939</v>
      </c>
      <c r="U56" s="35">
        <f t="shared" si="4"/>
        <v>45940</v>
      </c>
      <c r="V56" s="35">
        <f t="shared" si="4"/>
        <v>45941</v>
      </c>
    </row>
    <row r="57" spans="16:22" s="17" customFormat="1" ht="9.75" customHeight="1" x14ac:dyDescent="0.2">
      <c r="P57" s="35">
        <f t="shared" ref="P57:P60" si="5">IF(V56="","",IF(MONTH(V56+1)&lt;&gt;MONTH(V56),"",V56+1))</f>
        <v>45942</v>
      </c>
      <c r="Q57" s="35">
        <f t="shared" ref="Q57:Q60" si="6">IF(P57="","",IF(MONTH(P57+1)&lt;&gt;MONTH(P57),"",P57+1))</f>
        <v>45943</v>
      </c>
      <c r="R57" s="35">
        <f t="shared" si="3"/>
        <v>45944</v>
      </c>
      <c r="S57" s="35">
        <f t="shared" si="3"/>
        <v>45945</v>
      </c>
      <c r="T57" s="35">
        <f t="shared" si="4"/>
        <v>45946</v>
      </c>
      <c r="U57" s="35">
        <f t="shared" si="4"/>
        <v>45947</v>
      </c>
      <c r="V57" s="35">
        <f t="shared" si="4"/>
        <v>45948</v>
      </c>
    </row>
    <row r="58" spans="16:22" s="17" customFormat="1" ht="9.75" customHeight="1" x14ac:dyDescent="0.2">
      <c r="P58" s="35">
        <f t="shared" si="5"/>
        <v>45949</v>
      </c>
      <c r="Q58" s="35">
        <f t="shared" si="6"/>
        <v>45950</v>
      </c>
      <c r="R58" s="35">
        <f t="shared" si="3"/>
        <v>45951</v>
      </c>
      <c r="S58" s="35">
        <f t="shared" si="3"/>
        <v>45952</v>
      </c>
      <c r="T58" s="35">
        <f t="shared" si="4"/>
        <v>45953</v>
      </c>
      <c r="U58" s="35">
        <f t="shared" si="4"/>
        <v>45954</v>
      </c>
      <c r="V58" s="35">
        <f t="shared" si="4"/>
        <v>45955</v>
      </c>
    </row>
    <row r="59" spans="16:22" s="17" customFormat="1" ht="9.75" customHeight="1" x14ac:dyDescent="0.2">
      <c r="P59" s="35">
        <f t="shared" si="5"/>
        <v>45956</v>
      </c>
      <c r="Q59" s="35">
        <f t="shared" si="6"/>
        <v>45957</v>
      </c>
      <c r="R59" s="35">
        <f t="shared" si="3"/>
        <v>45958</v>
      </c>
      <c r="S59" s="35">
        <f t="shared" si="3"/>
        <v>45959</v>
      </c>
      <c r="T59" s="35">
        <f t="shared" si="4"/>
        <v>45960</v>
      </c>
      <c r="U59" s="35">
        <f t="shared" si="4"/>
        <v>45961</v>
      </c>
      <c r="V59" s="35" t="str">
        <f t="shared" si="4"/>
        <v/>
      </c>
    </row>
    <row r="60" spans="16:22" s="17" customFormat="1" ht="9.75" customHeight="1" x14ac:dyDescent="0.2">
      <c r="P60" s="35" t="str">
        <f t="shared" si="5"/>
        <v/>
      </c>
      <c r="Q60" s="35" t="str">
        <f t="shared" si="6"/>
        <v/>
      </c>
      <c r="R60" s="35" t="str">
        <f t="shared" si="3"/>
        <v/>
      </c>
      <c r="S60" s="35" t="str">
        <f t="shared" si="3"/>
        <v/>
      </c>
      <c r="T60" s="35" t="str">
        <f t="shared" si="4"/>
        <v/>
      </c>
      <c r="U60" s="35" t="str">
        <f t="shared" si="4"/>
        <v/>
      </c>
      <c r="V60" s="35" t="str">
        <f t="shared" si="4"/>
        <v/>
      </c>
    </row>
  </sheetData>
  <mergeCells count="185">
    <mergeCell ref="A1:N1"/>
    <mergeCell ref="C18:L18"/>
    <mergeCell ref="C24:L24"/>
    <mergeCell ref="C30:L30"/>
    <mergeCell ref="A2:N2"/>
    <mergeCell ref="A4:B4"/>
    <mergeCell ref="C4:D4"/>
    <mergeCell ref="E4:F4"/>
    <mergeCell ref="G4:H4"/>
    <mergeCell ref="I4:J4"/>
    <mergeCell ref="K4:L4"/>
    <mergeCell ref="M4:N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2:B12"/>
    <mergeCell ref="C12:D12"/>
    <mergeCell ref="E12:F12"/>
    <mergeCell ref="G12:H12"/>
    <mergeCell ref="I12:J12"/>
    <mergeCell ref="K12:L12"/>
    <mergeCell ref="M12:N12"/>
    <mergeCell ref="A10:B10"/>
    <mergeCell ref="C10:D10"/>
    <mergeCell ref="E10:F10"/>
    <mergeCell ref="G10:H10"/>
    <mergeCell ref="I10:J10"/>
    <mergeCell ref="K10:L10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4:B24"/>
    <mergeCell ref="M24:N24"/>
    <mergeCell ref="A22:B22"/>
    <mergeCell ref="C22:D22"/>
    <mergeCell ref="E22:F22"/>
    <mergeCell ref="G22:H22"/>
    <mergeCell ref="I22:J22"/>
    <mergeCell ref="K22:L22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M32:N32"/>
    <mergeCell ref="A33:B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6:B36"/>
    <mergeCell ref="C36:D36"/>
    <mergeCell ref="A37:B37"/>
    <mergeCell ref="C37:D37"/>
    <mergeCell ref="A38:B38"/>
    <mergeCell ref="C38:D38"/>
    <mergeCell ref="A34:B34"/>
    <mergeCell ref="E34:F34"/>
    <mergeCell ref="G34:H34"/>
    <mergeCell ref="I34:J34"/>
    <mergeCell ref="K34:L34"/>
    <mergeCell ref="E41:J41"/>
    <mergeCell ref="P43:V43"/>
    <mergeCell ref="P53:V53"/>
    <mergeCell ref="A39:B39"/>
    <mergeCell ref="C39:D39"/>
    <mergeCell ref="K39:N39"/>
    <mergeCell ref="A40:B40"/>
    <mergeCell ref="C40:D40"/>
    <mergeCell ref="K40:N40"/>
  </mergeCells>
  <hyperlinks>
    <hyperlink ref="E41" r:id="rId1" xr:uid="{00000000-0004-0000-0200-000000000000}"/>
  </hyperlinks>
  <printOptions horizontalCentered="1"/>
  <pageMargins left="0.35" right="0.35" top="0.25" bottom="0.25" header="0.25" footer="0.25"/>
  <pageSetup scale="94" orientation="landscape" horizontalDpi="1200" verticalDpi="1200" r:id="rId2"/>
  <headerFooter alignWithMargins="0"/>
  <ignoredErrors>
    <ignoredError sqref="C5:N5 C39:J40 C8:N11 D6 D7:N7 F6:N6 C14:D14 F12:N12 E19:F19 M18:N18 N24 E31:N31 M30:N30 C17:N17 C15:F15 H15:N15 C16:F16 H16 C21:N21 E20:F20 C29:N29 C35:N38 G32:N32 K26:N26 J20:N20 D27 K27:N27 C23 E23:N23 C13:D13 F13:N13 F14:N14 J19:N19 H19 K25:L25 N25 D28 E33:N33 J16:N16 C22:D22 F22:N22 F28:H28 J28:N28 F34:N34" formula="1"/>
  </ignoredError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60"/>
  <sheetViews>
    <sheetView showGridLines="0" topLeftCell="A6" zoomScaleNormal="100" workbookViewId="0">
      <selection activeCell="C27" sqref="C27:D27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46.5" x14ac:dyDescent="0.7">
      <c r="A1" s="95" t="s">
        <v>22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24" s="1" customFormat="1" ht="54" customHeight="1" x14ac:dyDescent="0.7">
      <c r="A2" s="96" t="str">
        <f>UPPER(TEXT(B3,"mmmm yyyy"))</f>
        <v>OCTOBER 2025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24" hidden="1" x14ac:dyDescent="0.2">
      <c r="A3" s="17" t="s">
        <v>2</v>
      </c>
      <c r="B3" s="16">
        <f>DATE('1'!D3,'1'!H3+3,1)</f>
        <v>45931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" customFormat="1" ht="15.75" x14ac:dyDescent="0.2">
      <c r="A4" s="97">
        <f>A11</f>
        <v>45935</v>
      </c>
      <c r="B4" s="98"/>
      <c r="C4" s="98">
        <f>C11</f>
        <v>45936</v>
      </c>
      <c r="D4" s="98"/>
      <c r="E4" s="98">
        <f>E11</f>
        <v>45937</v>
      </c>
      <c r="F4" s="98"/>
      <c r="G4" s="98">
        <f>G11</f>
        <v>45938</v>
      </c>
      <c r="H4" s="98"/>
      <c r="I4" s="98">
        <f>I11</f>
        <v>45939</v>
      </c>
      <c r="J4" s="98"/>
      <c r="K4" s="98">
        <f>K11</f>
        <v>45940</v>
      </c>
      <c r="L4" s="98"/>
      <c r="M4" s="98">
        <f>M11</f>
        <v>45941</v>
      </c>
      <c r="N4" s="99"/>
    </row>
    <row r="5" spans="1:24" s="1" customFormat="1" ht="18.75" x14ac:dyDescent="0.2">
      <c r="A5" s="32" t="str">
        <f>IF(WEEKDAY($B$3,1)=startday,$B$3,"")</f>
        <v/>
      </c>
      <c r="B5" s="33" t="str">
        <f>IF(A5="","",IFERROR(INDEX(#REF!,MATCH(A5,#REF!,0)),""))</f>
        <v/>
      </c>
      <c r="C5" s="27" t="str">
        <f>IF(A5="",IF(WEEKDAY(B3,1)=MOD(startday,7)+1,$B$3,""),A5+1)</f>
        <v/>
      </c>
      <c r="D5" s="34" t="str">
        <f>IF(C5="","",IFERROR(INDEX(#REF!,MATCH(C5,#REF!,0)),""))</f>
        <v/>
      </c>
      <c r="E5" s="27" t="str">
        <f>IF(C5="",IF(WEEKDAY($B$3,1)=MOD(startday+1,7)+1,$B$3,""),C5+1)</f>
        <v/>
      </c>
      <c r="F5" s="34" t="str">
        <f>IF(E5="","",IFERROR(INDEX(#REF!,MATCH(E5,#REF!,0)),""))</f>
        <v/>
      </c>
      <c r="G5" s="27">
        <f>IF(E5="",IF(WEEKDAY($B$3,1)=MOD(startday+2,7)+1,$B$3,""),E5+1)</f>
        <v>45931</v>
      </c>
      <c r="H5" s="34" t="str">
        <f>IF(G5="","",IFERROR(INDEX(#REF!,MATCH(G5,#REF!,0)),""))</f>
        <v/>
      </c>
      <c r="I5" s="27">
        <f>IF(G5="",IF(WEEKDAY($B$3,1)=MOD(startday+3,7)+1,$B$3,""),G5+1)</f>
        <v>45932</v>
      </c>
      <c r="J5" s="34" t="str">
        <f>IF(I5="","",IFERROR(INDEX(#REF!,MATCH(I5,#REF!,0)),""))</f>
        <v/>
      </c>
      <c r="K5" s="27">
        <f>IF(I5="",IF(WEEKDAY($B$3,1)=MOD(startday+4,7)+1,$B$3,""),I5+1)</f>
        <v>45933</v>
      </c>
      <c r="L5" s="34" t="str">
        <f>IF(K5="","",IFERROR(INDEX(#REF!,MATCH(K5,#REF!,0)),""))</f>
        <v/>
      </c>
      <c r="M5" s="32">
        <f>IF(K5="",IF(WEEKDAY($B$3,1)=MOD(startday+5,7)+1,$B$3,""),K5+1)</f>
        <v>45934</v>
      </c>
      <c r="N5" s="33" t="str">
        <f>IF(M5="","",IFERROR(INDEX(#REF!,MATCH(M5,#REF!,0)),""))</f>
        <v/>
      </c>
    </row>
    <row r="6" spans="1:24" s="1" customFormat="1" x14ac:dyDescent="0.2">
      <c r="A6" s="70" t="str">
        <f>IF(A5="","",IFERROR(INDEX(#REF!,MATCH(A5,#REF!,0)),""))</f>
        <v/>
      </c>
      <c r="B6" s="71"/>
      <c r="C6" s="114" t="s">
        <v>37</v>
      </c>
      <c r="D6" s="115"/>
      <c r="E6" s="115"/>
      <c r="F6" s="115"/>
      <c r="G6" s="115"/>
      <c r="H6" s="115"/>
      <c r="I6" s="115"/>
      <c r="J6" s="115"/>
      <c r="K6" s="115"/>
      <c r="L6" s="116"/>
      <c r="M6" s="70" t="str">
        <f>IF(M5="","",IFERROR(INDEX(#REF!,MATCH(M5,#REF!,0)),""))</f>
        <v/>
      </c>
      <c r="N6" s="71"/>
    </row>
    <row r="7" spans="1:24" s="1" customFormat="1" x14ac:dyDescent="0.2">
      <c r="A7" s="70" t="str">
        <f>IF(A5="","",IFERROR(INDEX(#REF!,MATCH(A5,#REF!,0)),""))</f>
        <v/>
      </c>
      <c r="B7" s="71"/>
      <c r="C7" s="84" t="str">
        <f>IF(C5="","",IFERROR(INDEX(#REF!,MATCH(C5,#REF!,0)),""))</f>
        <v/>
      </c>
      <c r="D7" s="85"/>
      <c r="E7" s="84" t="str">
        <f>IF(E5="","",IFERROR(INDEX(#REF!,MATCH(E5,#REF!,0)),""))</f>
        <v/>
      </c>
      <c r="F7" s="85"/>
      <c r="G7" s="84" t="str">
        <f>IF(G5="","",IFERROR(INDEX(#REF!,MATCH(G5,#REF!,0)),""))</f>
        <v/>
      </c>
      <c r="H7" s="85"/>
      <c r="I7" s="84" t="str">
        <f>IF(I5="","",IFERROR(INDEX(#REF!,MATCH(I5,#REF!,0)),""))</f>
        <v/>
      </c>
      <c r="J7" s="85"/>
      <c r="K7" s="84" t="str">
        <f>IF(K5="","",IFERROR(INDEX(#REF!,MATCH(K5,#REF!,0)),""))</f>
        <v/>
      </c>
      <c r="L7" s="85"/>
      <c r="M7" s="70" t="str">
        <f>IF(M5="","",IFERROR(INDEX(#REF!,MATCH(M5,#REF!,0)),""))</f>
        <v/>
      </c>
      <c r="N7" s="71"/>
    </row>
    <row r="8" spans="1:24" s="1" customFormat="1" x14ac:dyDescent="0.2">
      <c r="A8" s="70" t="s">
        <v>0</v>
      </c>
      <c r="B8" s="71"/>
      <c r="C8" s="84" t="s">
        <v>0</v>
      </c>
      <c r="D8" s="85"/>
      <c r="E8" s="84" t="s">
        <v>0</v>
      </c>
      <c r="F8" s="85"/>
      <c r="G8" s="84" t="s">
        <v>0</v>
      </c>
      <c r="H8" s="85"/>
      <c r="I8" s="84" t="s">
        <v>0</v>
      </c>
      <c r="J8" s="85"/>
      <c r="K8" s="84" t="s">
        <v>0</v>
      </c>
      <c r="L8" s="85"/>
      <c r="M8" s="70" t="s">
        <v>0</v>
      </c>
      <c r="N8" s="71"/>
    </row>
    <row r="9" spans="1:24" s="1" customFormat="1" x14ac:dyDescent="0.2">
      <c r="A9" s="70" t="s">
        <v>0</v>
      </c>
      <c r="B9" s="71"/>
      <c r="C9" s="84" t="s">
        <v>0</v>
      </c>
      <c r="D9" s="85"/>
      <c r="E9" s="84" t="s">
        <v>0</v>
      </c>
      <c r="F9" s="85"/>
      <c r="G9" s="84" t="s">
        <v>0</v>
      </c>
      <c r="H9" s="85"/>
      <c r="I9" s="84" t="s">
        <v>0</v>
      </c>
      <c r="J9" s="85"/>
      <c r="K9" s="84" t="s">
        <v>0</v>
      </c>
      <c r="L9" s="85"/>
      <c r="M9" s="70" t="s">
        <v>0</v>
      </c>
      <c r="N9" s="71"/>
    </row>
    <row r="10" spans="1:24" s="2" customFormat="1" x14ac:dyDescent="0.2">
      <c r="A10" s="65" t="s">
        <v>0</v>
      </c>
      <c r="B10" s="66"/>
      <c r="C10" s="82" t="s">
        <v>0</v>
      </c>
      <c r="D10" s="83"/>
      <c r="E10" s="82" t="s">
        <v>0</v>
      </c>
      <c r="F10" s="83"/>
      <c r="G10" s="82" t="s">
        <v>0</v>
      </c>
      <c r="H10" s="83"/>
      <c r="I10" s="82" t="s">
        <v>0</v>
      </c>
      <c r="J10" s="83"/>
      <c r="K10" s="82" t="s">
        <v>0</v>
      </c>
      <c r="L10" s="83"/>
      <c r="M10" s="65" t="s">
        <v>0</v>
      </c>
      <c r="N10" s="66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" customFormat="1" ht="18.75" x14ac:dyDescent="0.2">
      <c r="A11" s="32">
        <f>IF(M5="","",IF(MONTH(M5+1)&lt;&gt;MONTH(M5),"",M5+1))</f>
        <v>45935</v>
      </c>
      <c r="B11" s="56" t="s">
        <v>38</v>
      </c>
      <c r="C11" s="27">
        <f>IF(A11="","",IF(MONTH(A11+1)&lt;&gt;MONTH(A11),"",A11+1))</f>
        <v>45936</v>
      </c>
      <c r="D11" s="34" t="str">
        <f>IF(C11="","",IFERROR(INDEX(#REF!,MATCH(C11,#REF!,0)),""))</f>
        <v/>
      </c>
      <c r="E11" s="27">
        <f>IF(C11="","",IF(MONTH(C11+1)&lt;&gt;MONTH(C11),"",C11+1))</f>
        <v>45937</v>
      </c>
      <c r="F11" s="34" t="str">
        <f>IF(E11="","",IFERROR(INDEX(#REF!,MATCH(E11,#REF!,0)),""))</f>
        <v/>
      </c>
      <c r="G11" s="27">
        <f>IF(E11="","",IF(MONTH(E11+1)&lt;&gt;MONTH(E11),"",E11+1))</f>
        <v>45938</v>
      </c>
      <c r="H11" s="34" t="str">
        <f>IF(G11="","",IFERROR(INDEX(#REF!,MATCH(G11,#REF!,0)),""))</f>
        <v/>
      </c>
      <c r="I11" s="27">
        <f>IF(G11="","",IF(MONTH(G11+1)&lt;&gt;MONTH(G11),"",G11+1))</f>
        <v>45939</v>
      </c>
      <c r="J11" s="34" t="str">
        <f>IF(I11="","",IFERROR(INDEX(#REF!,MATCH(I11,#REF!,0)),""))</f>
        <v/>
      </c>
      <c r="K11" s="27">
        <f>IF(I11="","",IF(MONTH(I11+1)&lt;&gt;MONTH(I11),"",I11+1))</f>
        <v>45940</v>
      </c>
      <c r="L11" s="34" t="str">
        <f>IF(K11="","",IFERROR(INDEX(#REF!,MATCH(K11,#REF!,0)),""))</f>
        <v/>
      </c>
      <c r="M11" s="32">
        <f>IF(K11="","",IF(MONTH(K11+1)&lt;&gt;MONTH(K11),"",K11+1))</f>
        <v>45941</v>
      </c>
      <c r="N11" s="33" t="str">
        <f>IF(M11="","",IFERROR(INDEX(#REF!,MATCH(M11,#REF!,0)),""))</f>
        <v/>
      </c>
    </row>
    <row r="12" spans="1:24" s="1" customFormat="1" x14ac:dyDescent="0.2">
      <c r="A12" s="117" t="s">
        <v>98</v>
      </c>
      <c r="B12" s="118"/>
      <c r="C12" s="84" t="s">
        <v>25</v>
      </c>
      <c r="D12" s="85"/>
      <c r="E12" s="86" t="s">
        <v>178</v>
      </c>
      <c r="F12" s="87"/>
      <c r="G12" s="86" t="s">
        <v>39</v>
      </c>
      <c r="H12" s="87"/>
      <c r="I12" s="84" t="s">
        <v>88</v>
      </c>
      <c r="J12" s="85"/>
      <c r="K12" s="84" t="s">
        <v>93</v>
      </c>
      <c r="L12" s="85"/>
      <c r="M12" s="70" t="str">
        <f>IF(M11="","",IFERROR(INDEX(#REF!,MATCH(M11,#REF!,0)),""))</f>
        <v/>
      </c>
      <c r="N12" s="71"/>
    </row>
    <row r="13" spans="1:24" s="1" customFormat="1" x14ac:dyDescent="0.2">
      <c r="A13" s="70" t="s">
        <v>102</v>
      </c>
      <c r="B13" s="71"/>
      <c r="C13" s="84" t="str">
        <f>IF(C11="","",IFERROR(INDEX(#REF!,MATCH(C11,#REF!,0)),""))</f>
        <v/>
      </c>
      <c r="D13" s="110"/>
      <c r="E13" s="86" t="s">
        <v>156</v>
      </c>
      <c r="F13" s="87"/>
      <c r="G13" s="110" t="str">
        <f>IF(G11="","",IFERROR(INDEX(#REF!,MATCH(G11,#REF!,0)),""))</f>
        <v/>
      </c>
      <c r="H13" s="85"/>
      <c r="I13" s="84" t="str">
        <f>IF(I11="","",IFERROR(INDEX(#REF!,MATCH(I11,#REF!,0)),""))</f>
        <v/>
      </c>
      <c r="J13" s="85"/>
      <c r="K13" s="84" t="str">
        <f>IF(K11="","",IFERROR(INDEX(#REF!,MATCH(K11,#REF!,0)),""))</f>
        <v/>
      </c>
      <c r="L13" s="85"/>
      <c r="M13" s="70" t="str">
        <f>IF(M11="","",IFERROR(INDEX(#REF!,MATCH(M11,#REF!,0)),""))</f>
        <v/>
      </c>
      <c r="N13" s="71"/>
    </row>
    <row r="14" spans="1:24" s="1" customFormat="1" x14ac:dyDescent="0.2">
      <c r="A14" s="70" t="s">
        <v>103</v>
      </c>
      <c r="B14" s="71"/>
      <c r="C14" s="86" t="s">
        <v>176</v>
      </c>
      <c r="D14" s="87"/>
      <c r="E14" s="84"/>
      <c r="F14" s="85"/>
      <c r="G14" s="84"/>
      <c r="H14" s="85"/>
      <c r="I14" s="84"/>
      <c r="J14" s="85"/>
      <c r="K14" s="84"/>
      <c r="L14" s="85"/>
      <c r="M14" s="70"/>
      <c r="N14" s="71"/>
    </row>
    <row r="15" spans="1:24" s="1" customFormat="1" x14ac:dyDescent="0.2">
      <c r="A15" s="70"/>
      <c r="B15" s="71"/>
      <c r="C15" s="86" t="s">
        <v>177</v>
      </c>
      <c r="D15" s="87"/>
      <c r="E15" s="86"/>
      <c r="F15" s="87"/>
      <c r="G15" s="84"/>
      <c r="H15" s="85"/>
      <c r="I15" s="123" t="s">
        <v>134</v>
      </c>
      <c r="J15" s="124"/>
      <c r="K15" s="84"/>
      <c r="L15" s="85"/>
      <c r="M15" s="70"/>
      <c r="N15" s="71"/>
    </row>
    <row r="16" spans="1:24" s="2" customFormat="1" x14ac:dyDescent="0.2">
      <c r="A16" s="65"/>
      <c r="B16" s="66"/>
      <c r="C16" s="108" t="s">
        <v>119</v>
      </c>
      <c r="D16" s="109"/>
      <c r="E16" s="108"/>
      <c r="F16" s="109"/>
      <c r="G16" s="82"/>
      <c r="H16" s="83"/>
      <c r="I16" s="121" t="s">
        <v>135</v>
      </c>
      <c r="J16" s="122"/>
      <c r="K16" s="82"/>
      <c r="L16" s="83"/>
      <c r="M16" s="65"/>
      <c r="N16" s="66"/>
      <c r="O16" s="1"/>
    </row>
    <row r="17" spans="1:15" s="1" customFormat="1" ht="18.75" x14ac:dyDescent="0.2">
      <c r="A17" s="32">
        <f>IF(M11="","",IF(MONTH(M11+1)&lt;&gt;MONTH(M11),"",M11+1))</f>
        <v>45942</v>
      </c>
      <c r="B17" s="33" t="str">
        <f>IF(A17="","",IFERROR(INDEX(#REF!,MATCH(A17,#REF!,0)),""))</f>
        <v/>
      </c>
      <c r="C17" s="49">
        <f>IF(A17="","",IF(MONTH(A17+1)&lt;&gt;MONTH(A17),"",A17+1))</f>
        <v>45943</v>
      </c>
      <c r="D17" s="58" t="s">
        <v>116</v>
      </c>
      <c r="E17" s="27">
        <f>IF(C17="","",IF(MONTH(C17+1)&lt;&gt;MONTH(C17),"",C17+1))</f>
        <v>45944</v>
      </c>
      <c r="F17" s="34" t="str">
        <f>IF(E17="","",IFERROR(INDEX(#REF!,MATCH(E17,#REF!,0)),""))</f>
        <v/>
      </c>
      <c r="G17" s="27">
        <f>IF(E17="","",IF(MONTH(E17+1)&lt;&gt;MONTH(E17),"",E17+1))</f>
        <v>45945</v>
      </c>
      <c r="H17" s="34" t="str">
        <f>IF(G17="","",IFERROR(INDEX(#REF!,MATCH(G17,#REF!,0)),""))</f>
        <v/>
      </c>
      <c r="I17" s="27">
        <f>IF(G17="","",IF(MONTH(G17+1)&lt;&gt;MONTH(G17),"",G17+1))</f>
        <v>45946</v>
      </c>
      <c r="J17" s="34" t="str">
        <f>IF(I17="","",IFERROR(INDEX(#REF!,MATCH(I17,#REF!,0)),""))</f>
        <v/>
      </c>
      <c r="K17" s="27">
        <f>IF(I17="","",IF(MONTH(I17+1)&lt;&gt;MONTH(I17),"",I17+1))</f>
        <v>45947</v>
      </c>
      <c r="L17" s="34" t="str">
        <f>IF(K17="","",IFERROR(INDEX(#REF!,MATCH(K17,#REF!,0)),""))</f>
        <v/>
      </c>
      <c r="M17" s="32">
        <f>IF(K17="","",IF(MONTH(K17+1)&lt;&gt;MONTH(K17),"",K17+1))</f>
        <v>45948</v>
      </c>
      <c r="N17" s="33" t="str">
        <f>IF(M17="","",IFERROR(INDEX(#REF!,MATCH(M17,#REF!,0)),""))</f>
        <v/>
      </c>
    </row>
    <row r="18" spans="1:15" s="1" customFormat="1" x14ac:dyDescent="0.2">
      <c r="A18" s="70" t="str">
        <f>IF(A17="","",IFERROR(INDEX(#REF!,MATCH(A17,#REF!,0)),""))</f>
        <v/>
      </c>
      <c r="B18" s="71"/>
      <c r="C18" s="100" t="s">
        <v>23</v>
      </c>
      <c r="D18" s="101"/>
      <c r="E18" s="84" t="s">
        <v>25</v>
      </c>
      <c r="F18" s="85"/>
      <c r="G18" s="84" t="s">
        <v>80</v>
      </c>
      <c r="H18" s="85"/>
      <c r="I18" s="84" t="str">
        <f>IF(I17="","",IFERROR(INDEX(#REF!,MATCH(I17,#REF!,0)),""))</f>
        <v/>
      </c>
      <c r="J18" s="85"/>
      <c r="K18" s="84" t="str">
        <f>IF(K17="","",IFERROR(INDEX(#REF!,MATCH(K17,#REF!,0)),""))</f>
        <v/>
      </c>
      <c r="L18" s="85"/>
      <c r="M18" s="70" t="str">
        <f>IF(M17="","",IFERROR(INDEX(#REF!,MATCH(M17,#REF!,0)),""))</f>
        <v/>
      </c>
      <c r="N18" s="71"/>
    </row>
    <row r="19" spans="1:15" s="1" customFormat="1" x14ac:dyDescent="0.2">
      <c r="A19" s="70" t="str">
        <f>IF(A17="","",IFERROR(INDEX(#REF!,MATCH(A17,#REF!,0)),""))</f>
        <v/>
      </c>
      <c r="B19" s="71"/>
      <c r="C19" s="100" t="s">
        <v>32</v>
      </c>
      <c r="D19" s="101"/>
      <c r="E19" s="84" t="str">
        <f>IF(E17="","",IFERROR(INDEX(#REF!,MATCH(E17,#REF!,0)),""))</f>
        <v/>
      </c>
      <c r="F19" s="85"/>
      <c r="G19" s="84" t="str">
        <f>IF(G17="","",IFERROR(INDEX(#REF!,MATCH(G17,#REF!,0)),""))</f>
        <v/>
      </c>
      <c r="H19" s="85"/>
      <c r="I19" s="84" t="str">
        <f>IF(I17="","",IFERROR(INDEX(#REF!,MATCH(I17,#REF!,0)),""))</f>
        <v/>
      </c>
      <c r="J19" s="85"/>
      <c r="K19" s="84" t="str">
        <f>IF(K17="","",IFERROR(INDEX(#REF!,MATCH(K17,#REF!,0)),""))</f>
        <v/>
      </c>
      <c r="L19" s="85"/>
      <c r="M19" s="70" t="str">
        <f>IF(M17="","",IFERROR(INDEX(#REF!,MATCH(M17,#REF!,0)),""))</f>
        <v/>
      </c>
      <c r="N19" s="71"/>
    </row>
    <row r="20" spans="1:15" s="1" customFormat="1" x14ac:dyDescent="0.2">
      <c r="A20" s="70"/>
      <c r="B20" s="71"/>
      <c r="C20" s="90"/>
      <c r="D20" s="91"/>
      <c r="E20" s="84"/>
      <c r="F20" s="85"/>
      <c r="G20" s="84"/>
      <c r="H20" s="85"/>
      <c r="I20" s="84"/>
      <c r="J20" s="85"/>
      <c r="K20" s="84"/>
      <c r="L20" s="85"/>
      <c r="M20" s="70"/>
      <c r="N20" s="71"/>
    </row>
    <row r="21" spans="1:15" s="1" customFormat="1" x14ac:dyDescent="0.2">
      <c r="A21" s="70"/>
      <c r="B21" s="71"/>
      <c r="C21" s="90"/>
      <c r="D21" s="91"/>
      <c r="E21" s="84"/>
      <c r="F21" s="85"/>
      <c r="G21" s="84"/>
      <c r="H21" s="85"/>
      <c r="I21" s="84"/>
      <c r="J21" s="85"/>
      <c r="K21" s="84"/>
      <c r="L21" s="85"/>
      <c r="M21" s="70"/>
      <c r="N21" s="71"/>
    </row>
    <row r="22" spans="1:15" s="2" customFormat="1" x14ac:dyDescent="0.2">
      <c r="A22" s="65"/>
      <c r="B22" s="66"/>
      <c r="C22" s="88"/>
      <c r="D22" s="89"/>
      <c r="E22" s="82"/>
      <c r="F22" s="83"/>
      <c r="G22" s="82"/>
      <c r="H22" s="83"/>
      <c r="I22" s="112" t="s">
        <v>136</v>
      </c>
      <c r="J22" s="113"/>
      <c r="K22" s="82"/>
      <c r="L22" s="83"/>
      <c r="M22" s="65"/>
      <c r="N22" s="66"/>
      <c r="O22" s="1"/>
    </row>
    <row r="23" spans="1:15" s="1" customFormat="1" ht="18.75" x14ac:dyDescent="0.2">
      <c r="A23" s="32">
        <f>IF(M17="","",IF(MONTH(M17+1)&lt;&gt;MONTH(M17),"",M17+1))</f>
        <v>45949</v>
      </c>
      <c r="B23" s="33" t="str">
        <f>IF(A23="","",IFERROR(INDEX(#REF!,MATCH(A23,#REF!,0)),""))</f>
        <v/>
      </c>
      <c r="C23" s="27">
        <f>IF(A23="","",IF(MONTH(A23+1)&lt;&gt;MONTH(A23),"",A23+1))</f>
        <v>45950</v>
      </c>
      <c r="D23" s="34" t="str">
        <f>IF(C23="","",IFERROR(INDEX(#REF!,MATCH(C23,#REF!,0)),""))</f>
        <v/>
      </c>
      <c r="E23" s="27">
        <f>IF(C23="","",IF(MONTH(C23+1)&lt;&gt;MONTH(C23),"",C23+1))</f>
        <v>45951</v>
      </c>
      <c r="F23" s="34" t="str">
        <f>IF(E23="","",IFERROR(INDEX(#REF!,MATCH(E23,#REF!,0)),""))</f>
        <v/>
      </c>
      <c r="G23" s="27">
        <f>IF(E23="","",IF(MONTH(E23+1)&lt;&gt;MONTH(E23),"",E23+1))</f>
        <v>45952</v>
      </c>
      <c r="H23" s="34" t="str">
        <f>IF(G23="","",IFERROR(INDEX(#REF!,MATCH(G23,#REF!,0)),""))</f>
        <v/>
      </c>
      <c r="I23" s="27">
        <f>IF(G23="","",IF(MONTH(G23+1)&lt;&gt;MONTH(G23),"",G23+1))</f>
        <v>45953</v>
      </c>
      <c r="J23" s="34" t="str">
        <f>IF(I23="","",IFERROR(INDEX(#REF!,MATCH(I23,#REF!,0)),""))</f>
        <v/>
      </c>
      <c r="K23" s="27">
        <f>IF(I23="","",IF(MONTH(I23+1)&lt;&gt;MONTH(I23),"",I23+1))</f>
        <v>45954</v>
      </c>
      <c r="L23" s="34"/>
      <c r="M23" s="32">
        <f>IF(K23="","",IF(MONTH(K23+1)&lt;&gt;MONTH(K23),"",K23+1))</f>
        <v>45955</v>
      </c>
      <c r="N23" s="33" t="str">
        <f>IF(M23="","",IFERROR(INDEX(#REF!,MATCH(M23,#REF!,0)),""))</f>
        <v/>
      </c>
    </row>
    <row r="24" spans="1:15" s="1" customFormat="1" x14ac:dyDescent="0.2">
      <c r="A24" s="117" t="s">
        <v>98</v>
      </c>
      <c r="B24" s="118"/>
      <c r="C24" s="84" t="s">
        <v>25</v>
      </c>
      <c r="D24" s="85"/>
      <c r="E24" s="86" t="s">
        <v>162</v>
      </c>
      <c r="F24" s="87"/>
      <c r="G24" s="84" t="s">
        <v>81</v>
      </c>
      <c r="H24" s="85"/>
      <c r="I24" s="84" t="str">
        <f>IF(I23="","",IFERROR(INDEX(#REF!,MATCH(I23,#REF!,0)),""))</f>
        <v/>
      </c>
      <c r="J24" s="85"/>
      <c r="K24" s="84" t="str">
        <f>IF(K23="","",IFERROR(INDEX(#REF!,MATCH(K23,#REF!,0)),""))</f>
        <v/>
      </c>
      <c r="L24" s="85"/>
      <c r="M24" s="117" t="s">
        <v>43</v>
      </c>
      <c r="N24" s="118"/>
    </row>
    <row r="25" spans="1:15" s="1" customFormat="1" x14ac:dyDescent="0.2">
      <c r="A25" s="70" t="s">
        <v>181</v>
      </c>
      <c r="B25" s="71"/>
      <c r="C25" s="84" t="str">
        <f>IF(C23="","",IFERROR(INDEX(#REF!,MATCH(C23,#REF!,0)),""))</f>
        <v/>
      </c>
      <c r="D25" s="85"/>
      <c r="E25" s="86" t="s">
        <v>163</v>
      </c>
      <c r="F25" s="87"/>
      <c r="G25" s="84" t="str">
        <f>IF(G23="","",IFERROR(INDEX(#REF!,MATCH(G23,#REF!,0)),""))</f>
        <v/>
      </c>
      <c r="H25" s="85"/>
      <c r="I25" s="84" t="str">
        <f>IF(I23="","",IFERROR(INDEX(#REF!,MATCH(I23,#REF!,0)),""))</f>
        <v/>
      </c>
      <c r="J25" s="85"/>
      <c r="K25" s="84" t="str">
        <f>IF(K23="","",IFERROR(INDEX(#REF!,MATCH(K23,#REF!,0)),""))</f>
        <v/>
      </c>
      <c r="L25" s="85"/>
      <c r="M25" s="70" t="s">
        <v>102</v>
      </c>
      <c r="N25" s="71"/>
    </row>
    <row r="26" spans="1:15" s="1" customFormat="1" x14ac:dyDescent="0.2">
      <c r="A26" s="70" t="s">
        <v>100</v>
      </c>
      <c r="B26" s="71"/>
      <c r="C26" s="84"/>
      <c r="D26" s="85"/>
      <c r="E26" s="84"/>
      <c r="F26" s="85"/>
      <c r="G26" s="84"/>
      <c r="H26" s="85"/>
      <c r="I26" s="84"/>
      <c r="J26" s="85"/>
      <c r="K26" s="84"/>
      <c r="L26" s="85"/>
      <c r="M26" s="70"/>
      <c r="N26" s="71"/>
    </row>
    <row r="27" spans="1:15" s="1" customFormat="1" x14ac:dyDescent="0.2">
      <c r="A27" s="70" t="s">
        <v>101</v>
      </c>
      <c r="B27" s="71"/>
      <c r="C27" s="84"/>
      <c r="D27" s="85"/>
      <c r="E27" s="84"/>
      <c r="F27" s="85"/>
      <c r="G27" s="84"/>
      <c r="H27" s="85"/>
      <c r="I27" s="84"/>
      <c r="J27" s="85"/>
      <c r="K27" s="84"/>
      <c r="L27" s="85"/>
      <c r="M27" s="70"/>
      <c r="N27" s="71"/>
    </row>
    <row r="28" spans="1:15" s="2" customFormat="1" x14ac:dyDescent="0.2">
      <c r="A28" s="119" t="s">
        <v>123</v>
      </c>
      <c r="B28" s="120"/>
      <c r="C28" s="82"/>
      <c r="D28" s="83"/>
      <c r="E28" s="82"/>
      <c r="F28" s="83"/>
      <c r="G28" s="82"/>
      <c r="H28" s="83"/>
      <c r="I28" s="82"/>
      <c r="J28" s="83"/>
      <c r="K28" s="82"/>
      <c r="L28" s="83"/>
      <c r="M28" s="65"/>
      <c r="N28" s="66"/>
      <c r="O28" s="1"/>
    </row>
    <row r="29" spans="1:15" s="1" customFormat="1" ht="18.75" x14ac:dyDescent="0.2">
      <c r="A29" s="32">
        <f>IF(M23="","",IF(MONTH(M23+1)&lt;&gt;MONTH(M23),"",M23+1))</f>
        <v>45956</v>
      </c>
      <c r="B29" s="33" t="str">
        <f>IF(A29="","",IFERROR(INDEX(#REF!,MATCH(A29,#REF!,0)),""))</f>
        <v/>
      </c>
      <c r="C29" s="27">
        <f>IF(A29="","",IF(MONTH(A29+1)&lt;&gt;MONTH(A29),"",A29+1))</f>
        <v>45957</v>
      </c>
      <c r="D29" s="34" t="str">
        <f>IF(C29="","",IFERROR(INDEX(#REF!,MATCH(C29,#REF!,0)),""))</f>
        <v/>
      </c>
      <c r="E29" s="27">
        <f>IF(C29="","",IF(MONTH(C29+1)&lt;&gt;MONTH(C29),"",C29+1))</f>
        <v>45958</v>
      </c>
      <c r="F29" s="34" t="str">
        <f>IF(E29="","",IFERROR(INDEX(#REF!,MATCH(E29,#REF!,0)),""))</f>
        <v/>
      </c>
      <c r="G29" s="27">
        <f>IF(E29="","",IF(MONTH(E29+1)&lt;&gt;MONTH(E29),"",E29+1))</f>
        <v>45959</v>
      </c>
      <c r="H29" s="34" t="str">
        <f>IF(G29="","",IFERROR(INDEX(#REF!,MATCH(G29,#REF!,0)),""))</f>
        <v/>
      </c>
      <c r="I29" s="27">
        <f>IF(G29="","",IF(MONTH(G29+1)&lt;&gt;MONTH(G29),"",G29+1))</f>
        <v>45960</v>
      </c>
      <c r="J29" s="34" t="str">
        <f>IF(I29="","",IFERROR(INDEX(#REF!,MATCH(I29,#REF!,0)),""))</f>
        <v/>
      </c>
      <c r="K29" s="27">
        <f>IF(I29="","",IF(MONTH(I29+1)&lt;&gt;MONTH(I29),"",I29+1))</f>
        <v>45961</v>
      </c>
      <c r="L29" s="57" t="str">
        <f>IF(K29="","",IFERROR(INDEX(#REF!,MATCH(K29,#REF!,0)),""))</f>
        <v/>
      </c>
      <c r="M29" s="32" t="str">
        <f>IF(K29="","",IF(MONTH(K29+1)&lt;&gt;MONTH(K29),"",K29+1))</f>
        <v/>
      </c>
      <c r="N29" s="33" t="str">
        <f>IF(M29="","",IFERROR(INDEX(#REF!,MATCH(M29,#REF!,0)),""))</f>
        <v/>
      </c>
    </row>
    <row r="30" spans="1:15" s="1" customFormat="1" x14ac:dyDescent="0.2">
      <c r="A30" s="117" t="s">
        <v>98</v>
      </c>
      <c r="B30" s="118"/>
      <c r="C30" s="84" t="s">
        <v>25</v>
      </c>
      <c r="D30" s="85"/>
      <c r="E30" s="84" t="str">
        <f>IF(E29="","",IFERROR(INDEX(#REF!,MATCH(E29,#REF!,0)),""))</f>
        <v/>
      </c>
      <c r="F30" s="85"/>
      <c r="G30" s="86" t="s">
        <v>57</v>
      </c>
      <c r="H30" s="87"/>
      <c r="I30" s="84" t="str">
        <f>IF(I29="","",IFERROR(INDEX(#REF!,MATCH(I29,#REF!,0)),""))</f>
        <v/>
      </c>
      <c r="J30" s="85"/>
      <c r="K30" s="84" t="str">
        <f>IF(K29="","",IFERROR(INDEX(#REF!,MATCH(K29,#REF!,0)),""))</f>
        <v/>
      </c>
      <c r="L30" s="85"/>
      <c r="M30" s="70" t="str">
        <f>IF(M29="","",IFERROR(INDEX(#REF!,MATCH(M29,#REF!,0)),""))</f>
        <v/>
      </c>
      <c r="N30" s="71"/>
    </row>
    <row r="31" spans="1:15" s="1" customFormat="1" x14ac:dyDescent="0.2">
      <c r="A31" s="70" t="s">
        <v>99</v>
      </c>
      <c r="B31" s="71"/>
      <c r="C31" s="84" t="str">
        <f>IF(C29="","",IFERROR(INDEX(#REF!,MATCH(C29,#REF!,0)),""))</f>
        <v/>
      </c>
      <c r="D31" s="85"/>
      <c r="E31" s="84" t="str">
        <f>IF(E29="","",IFERROR(INDEX(#REF!,MATCH(E29,#REF!,0)),""))</f>
        <v/>
      </c>
      <c r="F31" s="85"/>
      <c r="G31" s="86" t="s">
        <v>24</v>
      </c>
      <c r="H31" s="87"/>
      <c r="I31" s="84" t="str">
        <f>IF(I29="","",IFERROR(INDEX(#REF!,MATCH(I29,#REF!,0)),""))</f>
        <v/>
      </c>
      <c r="J31" s="85"/>
      <c r="K31" s="84" t="str">
        <f>IF(K29="","",IFERROR(INDEX(#REF!,MATCH(K29,#REF!,0)),""))</f>
        <v/>
      </c>
      <c r="L31" s="85"/>
      <c r="M31" s="70" t="str">
        <f>IF(M29="","",IFERROR(INDEX(#REF!,MATCH(M29,#REF!,0)),""))</f>
        <v/>
      </c>
      <c r="N31" s="71"/>
    </row>
    <row r="32" spans="1:15" s="1" customFormat="1" x14ac:dyDescent="0.2">
      <c r="A32" s="70" t="s">
        <v>106</v>
      </c>
      <c r="B32" s="71"/>
      <c r="C32" s="84"/>
      <c r="D32" s="85"/>
      <c r="E32" s="84"/>
      <c r="F32" s="85"/>
      <c r="G32" s="84"/>
      <c r="H32" s="85"/>
      <c r="I32" s="84"/>
      <c r="J32" s="85"/>
      <c r="K32" s="84"/>
      <c r="L32" s="85"/>
      <c r="M32" s="70"/>
      <c r="N32" s="71"/>
    </row>
    <row r="33" spans="1:22" s="1" customFormat="1" x14ac:dyDescent="0.2">
      <c r="A33" s="70" t="s">
        <v>107</v>
      </c>
      <c r="B33" s="71"/>
      <c r="C33" s="84"/>
      <c r="D33" s="85"/>
      <c r="E33" s="84"/>
      <c r="F33" s="85"/>
      <c r="G33" s="84"/>
      <c r="H33" s="85"/>
      <c r="I33" s="84"/>
      <c r="J33" s="85"/>
      <c r="K33" s="84"/>
      <c r="L33" s="85"/>
      <c r="M33" s="70"/>
      <c r="N33" s="71"/>
    </row>
    <row r="34" spans="1:22" s="2" customFormat="1" x14ac:dyDescent="0.2">
      <c r="A34" s="65"/>
      <c r="B34" s="66"/>
      <c r="C34" s="82"/>
      <c r="D34" s="83"/>
      <c r="E34" s="82"/>
      <c r="F34" s="83"/>
      <c r="G34" s="82"/>
      <c r="H34" s="83"/>
      <c r="I34" s="82"/>
      <c r="J34" s="83"/>
      <c r="K34" s="82"/>
      <c r="L34" s="83"/>
      <c r="M34" s="65"/>
      <c r="N34" s="66"/>
      <c r="O34" s="1"/>
    </row>
    <row r="35" spans="1:22" x14ac:dyDescent="0.2">
      <c r="A35" s="117" t="s">
        <v>43</v>
      </c>
      <c r="B35" s="118"/>
      <c r="C35" s="84"/>
      <c r="D35" s="85"/>
      <c r="E35" s="5"/>
      <c r="F35" s="6"/>
      <c r="G35" s="6"/>
      <c r="H35" s="6"/>
      <c r="I35" s="6"/>
      <c r="J35" s="7"/>
      <c r="K35" s="8"/>
      <c r="L35" s="9"/>
      <c r="M35" s="6"/>
      <c r="N35" s="7"/>
      <c r="O35" s="1"/>
    </row>
    <row r="36" spans="1:22" x14ac:dyDescent="0.2">
      <c r="A36" s="70" t="s">
        <v>102</v>
      </c>
      <c r="B36" s="71"/>
      <c r="C36" s="84"/>
      <c r="D36" s="85"/>
      <c r="E36" s="10"/>
      <c r="F36" s="11"/>
      <c r="G36" s="11"/>
      <c r="H36" s="11"/>
      <c r="I36" s="11"/>
      <c r="J36" s="12"/>
      <c r="K36" s="10"/>
      <c r="L36" s="11"/>
      <c r="M36" s="11"/>
      <c r="N36" s="12"/>
      <c r="O36" s="1"/>
    </row>
    <row r="37" spans="1:22" x14ac:dyDescent="0.2">
      <c r="A37" s="70" t="str">
        <f>IF(A35="","",IFERROR(INDEX(#REF!,MATCH(A35,#REF!,0)),""))</f>
        <v/>
      </c>
      <c r="B37" s="71"/>
      <c r="C37" s="84"/>
      <c r="D37" s="85"/>
      <c r="E37" s="10"/>
      <c r="F37" s="11"/>
      <c r="G37" s="11"/>
      <c r="H37" s="11"/>
      <c r="I37" s="11"/>
      <c r="J37" s="12"/>
      <c r="K37" s="10"/>
      <c r="L37" s="11"/>
      <c r="M37" s="11"/>
      <c r="N37" s="12"/>
      <c r="O37" s="1"/>
    </row>
    <row r="38" spans="1:22" x14ac:dyDescent="0.2">
      <c r="A38" s="70"/>
      <c r="B38" s="71"/>
      <c r="C38" s="84"/>
      <c r="D38" s="85"/>
      <c r="E38" s="10"/>
      <c r="F38" s="11"/>
      <c r="G38" s="11"/>
      <c r="H38" s="11"/>
      <c r="I38" s="11"/>
      <c r="J38" s="12"/>
      <c r="K38" s="10"/>
      <c r="L38" s="11"/>
      <c r="M38" s="11"/>
      <c r="N38" s="12"/>
      <c r="O38" s="1"/>
    </row>
    <row r="39" spans="1:22" x14ac:dyDescent="0.2">
      <c r="A39" s="70"/>
      <c r="B39" s="71"/>
      <c r="C39" s="84"/>
      <c r="D39" s="85"/>
      <c r="E39" s="10"/>
      <c r="F39" s="11"/>
      <c r="G39" s="11"/>
      <c r="H39" s="11"/>
      <c r="I39" s="11"/>
      <c r="J39" s="12"/>
      <c r="K39" s="79" t="s">
        <v>13</v>
      </c>
      <c r="L39" s="80"/>
      <c r="M39" s="80"/>
      <c r="N39" s="81"/>
      <c r="O39" s="1"/>
    </row>
    <row r="40" spans="1:22" x14ac:dyDescent="0.2">
      <c r="A40" s="65"/>
      <c r="B40" s="66"/>
      <c r="C40" s="82"/>
      <c r="D40" s="83"/>
      <c r="E40" s="13"/>
      <c r="F40" s="14"/>
      <c r="G40" s="14"/>
      <c r="H40" s="14"/>
      <c r="I40" s="14"/>
      <c r="J40" s="15"/>
      <c r="K40" s="76" t="s">
        <v>14</v>
      </c>
      <c r="L40" s="77"/>
      <c r="M40" s="77"/>
      <c r="N40" s="78"/>
      <c r="O40" s="1"/>
    </row>
    <row r="41" spans="1:22" x14ac:dyDescent="0.2">
      <c r="E41" s="74" t="s">
        <v>20</v>
      </c>
      <c r="F41" s="75"/>
      <c r="G41" s="75"/>
      <c r="H41" s="75"/>
      <c r="I41" s="75"/>
      <c r="J41" s="75"/>
    </row>
    <row r="43" spans="1:22" s="17" customFormat="1" ht="11.25" x14ac:dyDescent="0.2">
      <c r="P43" s="69">
        <f>DATE(YEAR(B3-15),MONTH(B3-15),1)</f>
        <v>45901</v>
      </c>
      <c r="Q43" s="69"/>
      <c r="R43" s="69"/>
      <c r="S43" s="69"/>
      <c r="T43" s="69"/>
      <c r="U43" s="69"/>
      <c r="V43" s="69"/>
    </row>
    <row r="44" spans="1:22" s="17" customFormat="1" ht="9.75" customHeight="1" x14ac:dyDescent="0.2">
      <c r="P44" s="36" t="str">
        <f>CHOOSE(1+MOD(startday+1-2,7),"Su","M","Tu","W","Th","F","Sa")</f>
        <v>Su</v>
      </c>
      <c r="Q44" s="36" t="str">
        <f>CHOOSE(1+MOD(startday+2-2,7),"Su","M","Tu","W","Th","F","Sa")</f>
        <v>M</v>
      </c>
      <c r="R44" s="36" t="str">
        <f>CHOOSE(1+MOD(startday+3-2,7),"Su","M","Tu","W","Th","F","Sa")</f>
        <v>Tu</v>
      </c>
      <c r="S44" s="36" t="str">
        <f>CHOOSE(1+MOD(startday+4-2,7),"Su","M","Tu","W","Th","F","Sa")</f>
        <v>W</v>
      </c>
      <c r="T44" s="36" t="str">
        <f>CHOOSE(1+MOD(startday+5-2,7),"Su","M","Tu","W","Th","F","Sa")</f>
        <v>Th</v>
      </c>
      <c r="U44" s="36" t="str">
        <f>CHOOSE(1+MOD(startday+6-2,7),"Su","M","Tu","W","Th","F","Sa")</f>
        <v>F</v>
      </c>
      <c r="V44" s="36" t="str">
        <f>CHOOSE(1+MOD(startday+7-2,7),"Su","M","Tu","W","Th","F","Sa")</f>
        <v>Sa</v>
      </c>
    </row>
    <row r="45" spans="1:22" s="17" customFormat="1" ht="9.75" customHeight="1" x14ac:dyDescent="0.2">
      <c r="P45" s="35" t="str">
        <f>IF(WEEKDAY(P43,1)=startday,P43,"")</f>
        <v/>
      </c>
      <c r="Q45" s="35">
        <f>IF(P45="",IF(WEEKDAY(P43,1)=MOD(startday,7)+1,P43,""),P45+1)</f>
        <v>45901</v>
      </c>
      <c r="R45" s="35">
        <f>IF(Q45="",IF(WEEKDAY(P43,1)=MOD(startday+1,7)+1,P43,""),Q45+1)</f>
        <v>45902</v>
      </c>
      <c r="S45" s="35">
        <f>IF(R45="",IF(WEEKDAY(P43,1)=MOD(startday+2,7)+1,P43,""),R45+1)</f>
        <v>45903</v>
      </c>
      <c r="T45" s="35">
        <f>IF(S45="",IF(WEEKDAY(P43,1)=MOD(startday+3,7)+1,P43,""),S45+1)</f>
        <v>45904</v>
      </c>
      <c r="U45" s="35">
        <f>IF(T45="",IF(WEEKDAY(P43,1)=MOD(startday+4,7)+1,P43,""),T45+1)</f>
        <v>45905</v>
      </c>
      <c r="V45" s="35">
        <f>IF(U45="",IF(WEEKDAY(P43,1)=MOD(startday+5,7)+1,P43,""),U45+1)</f>
        <v>45906</v>
      </c>
    </row>
    <row r="46" spans="1:22" s="17" customFormat="1" ht="9.75" customHeight="1" x14ac:dyDescent="0.2">
      <c r="P46" s="35">
        <f>IF(V45="","",IF(MONTH(V45+1)&lt;&gt;MONTH(V45),"",V45+1))</f>
        <v>45907</v>
      </c>
      <c r="Q46" s="35">
        <f>IF(P46="","",IF(MONTH(P46+1)&lt;&gt;MONTH(P46),"",P46+1))</f>
        <v>45908</v>
      </c>
      <c r="R46" s="35">
        <f t="shared" ref="R46:V46" si="0">IF(Q46="","",IF(MONTH(Q46+1)&lt;&gt;MONTH(Q46),"",Q46+1))</f>
        <v>45909</v>
      </c>
      <c r="S46" s="35">
        <f>IF(R46="","",IF(MONTH(R46+1)&lt;&gt;MONTH(R46),"",R46+1))</f>
        <v>45910</v>
      </c>
      <c r="T46" s="35">
        <f t="shared" si="0"/>
        <v>45911</v>
      </c>
      <c r="U46" s="35">
        <f t="shared" si="0"/>
        <v>45912</v>
      </c>
      <c r="V46" s="35">
        <f t="shared" si="0"/>
        <v>45913</v>
      </c>
    </row>
    <row r="47" spans="1:22" s="17" customFormat="1" ht="9.75" customHeight="1" x14ac:dyDescent="0.2">
      <c r="P47" s="35">
        <f t="shared" ref="P47:P50" si="1">IF(V46="","",IF(MONTH(V46+1)&lt;&gt;MONTH(V46),"",V46+1))</f>
        <v>45914</v>
      </c>
      <c r="Q47" s="35">
        <f t="shared" ref="Q47:V50" si="2">IF(P47="","",IF(MONTH(P47+1)&lt;&gt;MONTH(P47),"",P47+1))</f>
        <v>45915</v>
      </c>
      <c r="R47" s="35">
        <f t="shared" si="2"/>
        <v>45916</v>
      </c>
      <c r="S47" s="35">
        <f t="shared" si="2"/>
        <v>45917</v>
      </c>
      <c r="T47" s="35">
        <f t="shared" si="2"/>
        <v>45918</v>
      </c>
      <c r="U47" s="35">
        <f t="shared" si="2"/>
        <v>45919</v>
      </c>
      <c r="V47" s="35">
        <f t="shared" si="2"/>
        <v>45920</v>
      </c>
    </row>
    <row r="48" spans="1:22" s="17" customFormat="1" ht="9.75" customHeight="1" x14ac:dyDescent="0.2">
      <c r="P48" s="35">
        <f t="shared" si="1"/>
        <v>45921</v>
      </c>
      <c r="Q48" s="35">
        <f t="shared" si="2"/>
        <v>45922</v>
      </c>
      <c r="R48" s="35">
        <f t="shared" si="2"/>
        <v>45923</v>
      </c>
      <c r="S48" s="35">
        <f t="shared" si="2"/>
        <v>45924</v>
      </c>
      <c r="T48" s="35">
        <f t="shared" si="2"/>
        <v>45925</v>
      </c>
      <c r="U48" s="35">
        <f t="shared" si="2"/>
        <v>45926</v>
      </c>
      <c r="V48" s="35">
        <f t="shared" si="2"/>
        <v>45927</v>
      </c>
    </row>
    <row r="49" spans="16:22" s="17" customFormat="1" ht="9.75" customHeight="1" x14ac:dyDescent="0.2">
      <c r="P49" s="35">
        <f t="shared" si="1"/>
        <v>45928</v>
      </c>
      <c r="Q49" s="35">
        <f t="shared" si="2"/>
        <v>45929</v>
      </c>
      <c r="R49" s="35">
        <f t="shared" si="2"/>
        <v>45930</v>
      </c>
      <c r="S49" s="35" t="str">
        <f t="shared" si="2"/>
        <v/>
      </c>
      <c r="T49" s="35" t="str">
        <f t="shared" si="2"/>
        <v/>
      </c>
      <c r="U49" s="35" t="str">
        <f t="shared" si="2"/>
        <v/>
      </c>
      <c r="V49" s="35" t="str">
        <f t="shared" si="2"/>
        <v/>
      </c>
    </row>
    <row r="50" spans="16:22" s="17" customFormat="1" ht="9.75" customHeight="1" x14ac:dyDescent="0.2">
      <c r="P50" s="35" t="str">
        <f t="shared" si="1"/>
        <v/>
      </c>
      <c r="Q50" s="35" t="str">
        <f t="shared" si="2"/>
        <v/>
      </c>
      <c r="R50" s="35" t="str">
        <f t="shared" si="2"/>
        <v/>
      </c>
      <c r="S50" s="35" t="str">
        <f t="shared" si="2"/>
        <v/>
      </c>
      <c r="T50" s="35" t="str">
        <f t="shared" si="2"/>
        <v/>
      </c>
      <c r="U50" s="35" t="str">
        <f t="shared" si="2"/>
        <v/>
      </c>
      <c r="V50" s="35" t="str">
        <f t="shared" si="2"/>
        <v/>
      </c>
    </row>
    <row r="51" spans="16:22" s="17" customFormat="1" ht="9.75" customHeight="1" x14ac:dyDescent="0.2"/>
    <row r="52" spans="16:22" s="17" customFormat="1" ht="9.75" customHeight="1" x14ac:dyDescent="0.2"/>
    <row r="53" spans="16:22" s="17" customFormat="1" ht="11.25" x14ac:dyDescent="0.2">
      <c r="P53" s="69">
        <f>DATE(YEAR(B3+35),MONTH(B3+35),1)</f>
        <v>45962</v>
      </c>
      <c r="Q53" s="69"/>
      <c r="R53" s="69"/>
      <c r="S53" s="69"/>
      <c r="T53" s="69"/>
      <c r="U53" s="69"/>
      <c r="V53" s="69"/>
    </row>
    <row r="54" spans="16:22" s="17" customFormat="1" ht="9.75" customHeight="1" x14ac:dyDescent="0.2">
      <c r="P54" s="36" t="str">
        <f>CHOOSE(1+MOD(startday+1-2,7),"Su","M","Tu","W","Th","F","Sa")</f>
        <v>Su</v>
      </c>
      <c r="Q54" s="36" t="str">
        <f>CHOOSE(1+MOD(startday+2-2,7),"Su","M","Tu","W","Th","F","Sa")</f>
        <v>M</v>
      </c>
      <c r="R54" s="36" t="str">
        <f>CHOOSE(1+MOD(startday+3-2,7),"Su","M","Tu","W","Th","F","Sa")</f>
        <v>Tu</v>
      </c>
      <c r="S54" s="36" t="str">
        <f>CHOOSE(1+MOD(startday+4-2,7),"Su","M","Tu","W","Th","F","Sa")</f>
        <v>W</v>
      </c>
      <c r="T54" s="36" t="str">
        <f>CHOOSE(1+MOD(startday+5-2,7),"Su","M","Tu","W","Th","F","Sa")</f>
        <v>Th</v>
      </c>
      <c r="U54" s="36" t="str">
        <f>CHOOSE(1+MOD(startday+6-2,7),"Su","M","Tu","W","Th","F","Sa")</f>
        <v>F</v>
      </c>
      <c r="V54" s="36" t="str">
        <f>CHOOSE(1+MOD(startday+7-2,7),"Su","M","Tu","W","Th","F","Sa")</f>
        <v>Sa</v>
      </c>
    </row>
    <row r="55" spans="16:22" s="17" customFormat="1" ht="9.75" customHeight="1" x14ac:dyDescent="0.2">
      <c r="P55" s="35" t="str">
        <f>IF(WEEKDAY(P53,1)=startday,P53,"")</f>
        <v/>
      </c>
      <c r="Q55" s="35" t="str">
        <f>IF(P55="",IF(WEEKDAY(P53,1)=MOD(startday,7)+1,P53,""),P55+1)</f>
        <v/>
      </c>
      <c r="R55" s="35" t="str">
        <f>IF(Q55="",IF(WEEKDAY(P53,1)=MOD(startday+1,7)+1,P53,""),Q55+1)</f>
        <v/>
      </c>
      <c r="S55" s="35" t="str">
        <f>IF(R55="",IF(WEEKDAY(P53,1)=MOD(startday+2,7)+1,P53,""),R55+1)</f>
        <v/>
      </c>
      <c r="T55" s="35" t="str">
        <f>IF(S55="",IF(WEEKDAY(P53,1)=MOD(startday+3,7)+1,P53,""),S55+1)</f>
        <v/>
      </c>
      <c r="U55" s="35" t="str">
        <f>IF(T55="",IF(WEEKDAY(P53,1)=MOD(startday+4,7)+1,P53,""),T55+1)</f>
        <v/>
      </c>
      <c r="V55" s="35">
        <f>IF(U55="",IF(WEEKDAY(P53,1)=MOD(startday+5,7)+1,P53,""),U55+1)</f>
        <v>45962</v>
      </c>
    </row>
    <row r="56" spans="16:22" s="17" customFormat="1" ht="9.75" customHeight="1" x14ac:dyDescent="0.2">
      <c r="P56" s="35">
        <f>IF(V55="","",IF(MONTH(V55+1)&lt;&gt;MONTH(V55),"",V55+1))</f>
        <v>45963</v>
      </c>
      <c r="Q56" s="35">
        <f>IF(P56="","",IF(MONTH(P56+1)&lt;&gt;MONTH(P56),"",P56+1))</f>
        <v>45964</v>
      </c>
      <c r="R56" s="35">
        <f t="shared" ref="R56:S60" si="3">IF(Q56="","",IF(MONTH(Q56+1)&lt;&gt;MONTH(Q56),"",Q56+1))</f>
        <v>45965</v>
      </c>
      <c r="S56" s="35">
        <f>IF(R56="","",IF(MONTH(R56+1)&lt;&gt;MONTH(R56),"",R56+1))</f>
        <v>45966</v>
      </c>
      <c r="T56" s="35">
        <f t="shared" ref="T56:V60" si="4">IF(S56="","",IF(MONTH(S56+1)&lt;&gt;MONTH(S56),"",S56+1))</f>
        <v>45967</v>
      </c>
      <c r="U56" s="35">
        <f t="shared" si="4"/>
        <v>45968</v>
      </c>
      <c r="V56" s="35">
        <f t="shared" si="4"/>
        <v>45969</v>
      </c>
    </row>
    <row r="57" spans="16:22" s="17" customFormat="1" ht="9.75" customHeight="1" x14ac:dyDescent="0.2">
      <c r="P57" s="35">
        <f t="shared" ref="P57:P60" si="5">IF(V56="","",IF(MONTH(V56+1)&lt;&gt;MONTH(V56),"",V56+1))</f>
        <v>45970</v>
      </c>
      <c r="Q57" s="35">
        <f t="shared" ref="Q57:Q60" si="6">IF(P57="","",IF(MONTH(P57+1)&lt;&gt;MONTH(P57),"",P57+1))</f>
        <v>45971</v>
      </c>
      <c r="R57" s="35">
        <f t="shared" si="3"/>
        <v>45972</v>
      </c>
      <c r="S57" s="35">
        <f t="shared" si="3"/>
        <v>45973</v>
      </c>
      <c r="T57" s="35">
        <f t="shared" si="4"/>
        <v>45974</v>
      </c>
      <c r="U57" s="35">
        <f t="shared" si="4"/>
        <v>45975</v>
      </c>
      <c r="V57" s="35">
        <f t="shared" si="4"/>
        <v>45976</v>
      </c>
    </row>
    <row r="58" spans="16:22" s="17" customFormat="1" ht="9.75" customHeight="1" x14ac:dyDescent="0.2">
      <c r="P58" s="35">
        <f t="shared" si="5"/>
        <v>45977</v>
      </c>
      <c r="Q58" s="35">
        <f t="shared" si="6"/>
        <v>45978</v>
      </c>
      <c r="R58" s="35">
        <f t="shared" si="3"/>
        <v>45979</v>
      </c>
      <c r="S58" s="35">
        <f t="shared" si="3"/>
        <v>45980</v>
      </c>
      <c r="T58" s="35">
        <f t="shared" si="4"/>
        <v>45981</v>
      </c>
      <c r="U58" s="35">
        <f t="shared" si="4"/>
        <v>45982</v>
      </c>
      <c r="V58" s="35">
        <f t="shared" si="4"/>
        <v>45983</v>
      </c>
    </row>
    <row r="59" spans="16:22" s="17" customFormat="1" ht="9.75" customHeight="1" x14ac:dyDescent="0.2">
      <c r="P59" s="35">
        <f t="shared" si="5"/>
        <v>45984</v>
      </c>
      <c r="Q59" s="35">
        <f t="shared" si="6"/>
        <v>45985</v>
      </c>
      <c r="R59" s="35">
        <f t="shared" si="3"/>
        <v>45986</v>
      </c>
      <c r="S59" s="35">
        <f t="shared" si="3"/>
        <v>45987</v>
      </c>
      <c r="T59" s="35">
        <f t="shared" si="4"/>
        <v>45988</v>
      </c>
      <c r="U59" s="35">
        <f t="shared" si="4"/>
        <v>45989</v>
      </c>
      <c r="V59" s="35">
        <f t="shared" si="4"/>
        <v>45990</v>
      </c>
    </row>
    <row r="60" spans="16:22" s="17" customFormat="1" ht="9.75" customHeight="1" x14ac:dyDescent="0.2">
      <c r="P60" s="35">
        <f t="shared" si="5"/>
        <v>45991</v>
      </c>
      <c r="Q60" s="35" t="str">
        <f t="shared" si="6"/>
        <v/>
      </c>
      <c r="R60" s="35" t="str">
        <f t="shared" si="3"/>
        <v/>
      </c>
      <c r="S60" s="35" t="str">
        <f t="shared" si="3"/>
        <v/>
      </c>
      <c r="T60" s="35" t="str">
        <f t="shared" si="4"/>
        <v/>
      </c>
      <c r="U60" s="35" t="str">
        <f t="shared" si="4"/>
        <v/>
      </c>
      <c r="V60" s="35" t="str">
        <f t="shared" si="4"/>
        <v/>
      </c>
    </row>
  </sheetData>
  <mergeCells count="197">
    <mergeCell ref="A1:N1"/>
    <mergeCell ref="C6:L6"/>
    <mergeCell ref="A2:N2"/>
    <mergeCell ref="A4:B4"/>
    <mergeCell ref="C4:D4"/>
    <mergeCell ref="E4:F4"/>
    <mergeCell ref="G4:H4"/>
    <mergeCell ref="I4:J4"/>
    <mergeCell ref="K4:L4"/>
    <mergeCell ref="M4:N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2:B12"/>
    <mergeCell ref="C12:D12"/>
    <mergeCell ref="E12:F12"/>
    <mergeCell ref="G12:H12"/>
    <mergeCell ref="I12:J12"/>
    <mergeCell ref="K12:L12"/>
    <mergeCell ref="M12:N12"/>
    <mergeCell ref="A10:B10"/>
    <mergeCell ref="C10:D10"/>
    <mergeCell ref="E10:F10"/>
    <mergeCell ref="G10:H10"/>
    <mergeCell ref="I10:J10"/>
    <mergeCell ref="K10:L10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4:B24"/>
    <mergeCell ref="C24:D24"/>
    <mergeCell ref="E24:F24"/>
    <mergeCell ref="G24:H24"/>
    <mergeCell ref="I24:J24"/>
    <mergeCell ref="K24:L24"/>
    <mergeCell ref="M24:N24"/>
    <mergeCell ref="A22:B22"/>
    <mergeCell ref="C22:D22"/>
    <mergeCell ref="E22:F22"/>
    <mergeCell ref="G22:H22"/>
    <mergeCell ref="I22:J22"/>
    <mergeCell ref="K22:L22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6:B36"/>
    <mergeCell ref="C36:D36"/>
    <mergeCell ref="A37:B37"/>
    <mergeCell ref="C37:D37"/>
    <mergeCell ref="A38:B38"/>
    <mergeCell ref="C38:D38"/>
    <mergeCell ref="A34:B34"/>
    <mergeCell ref="C34:D34"/>
    <mergeCell ref="E34:F34"/>
    <mergeCell ref="G34:H34"/>
    <mergeCell ref="I34:J34"/>
    <mergeCell ref="K34:L34"/>
    <mergeCell ref="A35:B35"/>
    <mergeCell ref="C35:D35"/>
    <mergeCell ref="E41:J41"/>
    <mergeCell ref="P43:V43"/>
    <mergeCell ref="P53:V53"/>
    <mergeCell ref="A39:B39"/>
    <mergeCell ref="C39:D39"/>
    <mergeCell ref="K39:N39"/>
    <mergeCell ref="A40:B40"/>
    <mergeCell ref="C40:D40"/>
    <mergeCell ref="K40:N40"/>
  </mergeCells>
  <hyperlinks>
    <hyperlink ref="E41" r:id="rId1" xr:uid="{00000000-0004-0000-0300-000000000000}"/>
  </hyperlinks>
  <printOptions horizontalCentered="1"/>
  <pageMargins left="0.35" right="0.35" top="0.25" bottom="0.25" header="0.25" footer="0.25"/>
  <pageSetup scale="94" orientation="landscape" horizontalDpi="1200" verticalDpi="1200" r:id="rId2"/>
  <headerFooter alignWithMargins="0"/>
  <ignoredErrors>
    <ignoredError sqref="C5:N5 C39:J40 C20:N21 D18 D19:N19 C13:D13 D12 H18:N18 C26:N29 F24 C32:N34 E30:F30 C7:N11 M6:N6 C23:K23 M23:N23 J12 H30:N30 C31:F31 H31:N31 H24:L24 L12:N12 N24 C25:D25 N25 C38:N38 E35:N35 E36:N36 E37:N37 C17 E17:N17 G16:H16 K16:N16 J15:N15 C22:H22 J22:N22 H15 F25:L25 D14:N14 G13:N13" formula="1"/>
  </ignoredErrors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60"/>
  <sheetViews>
    <sheetView showGridLines="0" zoomScaleNormal="100" workbookViewId="0">
      <selection activeCell="A4" sqref="A4:B4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46.5" x14ac:dyDescent="0.7">
      <c r="A1" s="95" t="s">
        <v>22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24" s="1" customFormat="1" ht="54" customHeight="1" x14ac:dyDescent="0.7">
      <c r="A2" s="96" t="str">
        <f>UPPER(TEXT(B3,"mmmm yyyy"))</f>
        <v>NOVEMBER 2025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24" hidden="1" x14ac:dyDescent="0.2">
      <c r="A3" s="17" t="s">
        <v>2</v>
      </c>
      <c r="B3" s="16">
        <f>DATE('1'!D3,'1'!H3+4,1)</f>
        <v>45962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" customFormat="1" ht="15.75" x14ac:dyDescent="0.2">
      <c r="A4" s="97">
        <f>A11</f>
        <v>45963</v>
      </c>
      <c r="B4" s="98"/>
      <c r="C4" s="98">
        <f>C11</f>
        <v>45964</v>
      </c>
      <c r="D4" s="98"/>
      <c r="E4" s="98">
        <f>E11</f>
        <v>45965</v>
      </c>
      <c r="F4" s="98"/>
      <c r="G4" s="98">
        <f>G11</f>
        <v>45966</v>
      </c>
      <c r="H4" s="98"/>
      <c r="I4" s="98">
        <f>I11</f>
        <v>45967</v>
      </c>
      <c r="J4" s="98"/>
      <c r="K4" s="98">
        <f>K11</f>
        <v>45968</v>
      </c>
      <c r="L4" s="98"/>
      <c r="M4" s="98">
        <f>M11</f>
        <v>45969</v>
      </c>
      <c r="N4" s="99"/>
    </row>
    <row r="5" spans="1:24" s="1" customFormat="1" ht="18.75" x14ac:dyDescent="0.2">
      <c r="A5" s="32" t="str">
        <f>IF(WEEKDAY($B$3,1)=startday,$B$3,"")</f>
        <v/>
      </c>
      <c r="B5" s="33" t="str">
        <f>IF(A5="","",IFERROR(INDEX(#REF!,MATCH(A5,#REF!,0)),""))</f>
        <v/>
      </c>
      <c r="C5" s="27" t="str">
        <f>IF(A5="",IF(WEEKDAY(B3,1)=MOD(startday,7)+1,$B$3,""),A5+1)</f>
        <v/>
      </c>
      <c r="D5" s="34" t="str">
        <f>IF(C5="","",IFERROR(INDEX(#REF!,MATCH(C5,#REF!,0)),""))</f>
        <v/>
      </c>
      <c r="E5" s="27" t="str">
        <f>IF(C5="",IF(WEEKDAY($B$3,1)=MOD(startday+1,7)+1,$B$3,""),C5+1)</f>
        <v/>
      </c>
      <c r="F5" s="34" t="str">
        <f>IF(E5="","",IFERROR(INDEX(#REF!,MATCH(E5,#REF!,0)),""))</f>
        <v/>
      </c>
      <c r="G5" s="27" t="str">
        <f>IF(E5="",IF(WEEKDAY($B$3,1)=MOD(startday+2,7)+1,$B$3,""),E5+1)</f>
        <v/>
      </c>
      <c r="H5" s="34" t="str">
        <f>IF(G5="","",IFERROR(INDEX(#REF!,MATCH(G5,#REF!,0)),""))</f>
        <v/>
      </c>
      <c r="I5" s="27" t="str">
        <f>IF(G5="",IF(WEEKDAY($B$3,1)=MOD(startday+3,7)+1,$B$3,""),G5+1)</f>
        <v/>
      </c>
      <c r="J5" s="34" t="str">
        <f>IF(I5="","",IFERROR(INDEX(#REF!,MATCH(I5,#REF!,0)),""))</f>
        <v/>
      </c>
      <c r="K5" s="27" t="str">
        <f>IF(I5="",IF(WEEKDAY($B$3,1)=MOD(startday+4,7)+1,$B$3,""),I5+1)</f>
        <v/>
      </c>
      <c r="L5" s="34" t="str">
        <f>IF(K5="","",IFERROR(INDEX(#REF!,MATCH(K5,#REF!,0)),""))</f>
        <v/>
      </c>
      <c r="M5" s="32">
        <f>IF(K5="",IF(WEEKDAY($B$3,1)=MOD(startday+5,7)+1,$B$3,""),K5+1)</f>
        <v>45962</v>
      </c>
      <c r="N5" s="59" t="s">
        <v>45</v>
      </c>
    </row>
    <row r="6" spans="1:24" s="1" customFormat="1" x14ac:dyDescent="0.2">
      <c r="A6" s="133" t="str">
        <f>IF(A5="","",IFERROR(INDEX(#REF!,MATCH(A5,#REF!,0)),""))</f>
        <v/>
      </c>
      <c r="B6" s="134"/>
      <c r="C6" s="131" t="str">
        <f>IF(C5="","",IFERROR(INDEX(#REF!,MATCH(C5,#REF!,0)),""))</f>
        <v/>
      </c>
      <c r="D6" s="132"/>
      <c r="E6" s="131" t="str">
        <f>IF(E5="","",IFERROR(INDEX(#REF!,MATCH(E5,#REF!,0)),""))</f>
        <v/>
      </c>
      <c r="F6" s="132"/>
      <c r="G6" s="131" t="str">
        <f>IF(G5="","",IFERROR(INDEX(#REF!,MATCH(G5,#REF!,0)),""))</f>
        <v/>
      </c>
      <c r="H6" s="132"/>
      <c r="I6" s="131" t="str">
        <f>IF(I5="","",IFERROR(INDEX(#REF!,MATCH(I5,#REF!,0)),""))</f>
        <v/>
      </c>
      <c r="J6" s="132"/>
      <c r="K6" s="131" t="str">
        <f>IF(K5="","",IFERROR(INDEX(#REF!,MATCH(K5,#REF!,0)),""))</f>
        <v/>
      </c>
      <c r="L6" s="132"/>
      <c r="M6" s="133" t="str">
        <f>IF(M5="","",IFERROR(INDEX(#REF!,MATCH(M5,#REF!,0)),""))</f>
        <v/>
      </c>
      <c r="N6" s="134"/>
    </row>
    <row r="7" spans="1:24" s="1" customFormat="1" x14ac:dyDescent="0.2">
      <c r="A7" s="133" t="str">
        <f>IF(A5="","",IFERROR(INDEX(#REF!,MATCH(A5,#REF!,0)),""))</f>
        <v/>
      </c>
      <c r="B7" s="134"/>
      <c r="C7" s="131" t="str">
        <f>IF(C5="","",IFERROR(INDEX(#REF!,MATCH(C5,#REF!,0)),""))</f>
        <v/>
      </c>
      <c r="D7" s="132"/>
      <c r="E7" s="131" t="str">
        <f>IF(E5="","",IFERROR(INDEX(#REF!,MATCH(E5,#REF!,0)),""))</f>
        <v/>
      </c>
      <c r="F7" s="132"/>
      <c r="G7" s="131" t="str">
        <f>IF(G5="","",IFERROR(INDEX(#REF!,MATCH(G5,#REF!,0)),""))</f>
        <v/>
      </c>
      <c r="H7" s="132"/>
      <c r="I7" s="131" t="str">
        <f>IF(I5="","",IFERROR(INDEX(#REF!,MATCH(I5,#REF!,0)),""))</f>
        <v/>
      </c>
      <c r="J7" s="132"/>
      <c r="K7" s="131" t="str">
        <f>IF(K5="","",IFERROR(INDEX(#REF!,MATCH(K5,#REF!,0)),""))</f>
        <v/>
      </c>
      <c r="L7" s="132"/>
      <c r="M7" s="133" t="str">
        <f>IF(M5="","",IFERROR(INDEX(#REF!,MATCH(M5,#REF!,0)),""))</f>
        <v/>
      </c>
      <c r="N7" s="134"/>
    </row>
    <row r="8" spans="1:24" s="1" customFormat="1" x14ac:dyDescent="0.2">
      <c r="A8" s="133" t="s">
        <v>0</v>
      </c>
      <c r="B8" s="134"/>
      <c r="C8" s="131" t="s">
        <v>0</v>
      </c>
      <c r="D8" s="132"/>
      <c r="E8" s="131" t="s">
        <v>0</v>
      </c>
      <c r="F8" s="132"/>
      <c r="G8" s="131" t="s">
        <v>0</v>
      </c>
      <c r="H8" s="132"/>
      <c r="I8" s="131" t="s">
        <v>0</v>
      </c>
      <c r="J8" s="132"/>
      <c r="K8" s="131" t="s">
        <v>0</v>
      </c>
      <c r="L8" s="132"/>
      <c r="M8" s="133" t="s">
        <v>0</v>
      </c>
      <c r="N8" s="134"/>
    </row>
    <row r="9" spans="1:24" s="1" customFormat="1" x14ac:dyDescent="0.2">
      <c r="A9" s="133" t="s">
        <v>0</v>
      </c>
      <c r="B9" s="134"/>
      <c r="C9" s="131" t="s">
        <v>0</v>
      </c>
      <c r="D9" s="132"/>
      <c r="E9" s="131" t="s">
        <v>0</v>
      </c>
      <c r="F9" s="132"/>
      <c r="G9" s="131" t="s">
        <v>0</v>
      </c>
      <c r="H9" s="132"/>
      <c r="I9" s="131" t="s">
        <v>0</v>
      </c>
      <c r="J9" s="132"/>
      <c r="K9" s="131" t="s">
        <v>0</v>
      </c>
      <c r="L9" s="132"/>
      <c r="M9" s="133" t="s">
        <v>0</v>
      </c>
      <c r="N9" s="134"/>
    </row>
    <row r="10" spans="1:24" s="2" customFormat="1" x14ac:dyDescent="0.2">
      <c r="A10" s="127" t="s">
        <v>0</v>
      </c>
      <c r="B10" s="128"/>
      <c r="C10" s="129" t="s">
        <v>0</v>
      </c>
      <c r="D10" s="130"/>
      <c r="E10" s="129" t="s">
        <v>0</v>
      </c>
      <c r="F10" s="130"/>
      <c r="G10" s="129" t="s">
        <v>0</v>
      </c>
      <c r="H10" s="130"/>
      <c r="I10" s="129" t="s">
        <v>0</v>
      </c>
      <c r="J10" s="130"/>
      <c r="K10" s="129" t="s">
        <v>0</v>
      </c>
      <c r="L10" s="130"/>
      <c r="M10" s="127" t="s">
        <v>0</v>
      </c>
      <c r="N10" s="128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" customFormat="1" ht="18.75" x14ac:dyDescent="0.2">
      <c r="A11" s="32">
        <f>IF(M5="","",IF(MONTH(M5+1)&lt;&gt;MONTH(M5),"",M5+1))</f>
        <v>45963</v>
      </c>
      <c r="B11" s="33"/>
      <c r="C11" s="27">
        <f>IF(A11="","",IF(MONTH(A11+1)&lt;&gt;MONTH(A11),"",A11+1))</f>
        <v>45964</v>
      </c>
      <c r="D11" s="34" t="str">
        <f>IF(C11="","",IFERROR(INDEX(#REF!,MATCH(C11,#REF!,0)),""))</f>
        <v/>
      </c>
      <c r="E11" s="27">
        <f>IF(C11="","",IF(MONTH(C11+1)&lt;&gt;MONTH(C11),"",C11+1))</f>
        <v>45965</v>
      </c>
      <c r="F11" s="34" t="str">
        <f>IF(E11="","",IFERROR(INDEX(#REF!,MATCH(E11,#REF!,0)),""))</f>
        <v/>
      </c>
      <c r="G11" s="27">
        <f>IF(E11="","",IF(MONTH(E11+1)&lt;&gt;MONTH(E11),"",E11+1))</f>
        <v>45966</v>
      </c>
      <c r="H11" s="34" t="str">
        <f>IF(G11="","",IFERROR(INDEX(#REF!,MATCH(G11,#REF!,0)),""))</f>
        <v/>
      </c>
      <c r="I11" s="27">
        <f>IF(G11="","",IF(MONTH(G11+1)&lt;&gt;MONTH(G11),"",G11+1))</f>
        <v>45967</v>
      </c>
      <c r="J11" s="34" t="str">
        <f>IF(I11="","",IFERROR(INDEX(#REF!,MATCH(I11,#REF!,0)),""))</f>
        <v/>
      </c>
      <c r="K11" s="27">
        <f>IF(I11="","",IF(MONTH(I11+1)&lt;&gt;MONTH(I11),"",I11+1))</f>
        <v>45968</v>
      </c>
      <c r="L11" s="34" t="str">
        <f>IF(K11="","",IFERROR(INDEX(#REF!,MATCH(K11,#REF!,0)),""))</f>
        <v/>
      </c>
      <c r="M11" s="32">
        <f>IF(K11="","",IF(MONTH(K11+1)&lt;&gt;MONTH(K11),"",K11+1))</f>
        <v>45969</v>
      </c>
      <c r="N11" s="33" t="str">
        <f>IF(M11="","",IFERROR(INDEX(#REF!,MATCH(M11,#REF!,0)),""))</f>
        <v/>
      </c>
    </row>
    <row r="12" spans="1:24" s="1" customFormat="1" ht="15.75" x14ac:dyDescent="0.2">
      <c r="A12" s="117" t="s">
        <v>43</v>
      </c>
      <c r="B12" s="118"/>
      <c r="C12" s="135" t="s">
        <v>40</v>
      </c>
      <c r="D12" s="136"/>
      <c r="E12" s="136"/>
      <c r="F12" s="136"/>
      <c r="G12" s="136"/>
      <c r="H12" s="136"/>
      <c r="I12" s="136"/>
      <c r="J12" s="136"/>
      <c r="K12" s="136"/>
      <c r="L12" s="137"/>
      <c r="M12" s="117" t="s">
        <v>104</v>
      </c>
      <c r="N12" s="118"/>
    </row>
    <row r="13" spans="1:24" s="1" customFormat="1" x14ac:dyDescent="0.2">
      <c r="A13" s="70" t="s">
        <v>181</v>
      </c>
      <c r="B13" s="71"/>
      <c r="C13" s="114" t="s">
        <v>35</v>
      </c>
      <c r="D13" s="115"/>
      <c r="E13" s="115"/>
      <c r="F13" s="115"/>
      <c r="G13" s="115"/>
      <c r="H13" s="115"/>
      <c r="I13" s="115"/>
      <c r="J13" s="115"/>
      <c r="K13" s="115"/>
      <c r="L13" s="116"/>
      <c r="M13" s="70" t="s">
        <v>99</v>
      </c>
      <c r="N13" s="71"/>
    </row>
    <row r="14" spans="1:24" s="1" customFormat="1" x14ac:dyDescent="0.2">
      <c r="A14" s="70" t="s">
        <v>103</v>
      </c>
      <c r="B14" s="71"/>
      <c r="C14" s="84" t="s">
        <v>25</v>
      </c>
      <c r="D14" s="85"/>
      <c r="E14" s="84"/>
      <c r="F14" s="85"/>
      <c r="G14" s="86" t="s">
        <v>79</v>
      </c>
      <c r="H14" s="87"/>
      <c r="I14" s="86" t="s">
        <v>164</v>
      </c>
      <c r="J14" s="87"/>
      <c r="K14" s="84"/>
      <c r="L14" s="85"/>
      <c r="M14" s="70"/>
      <c r="N14" s="71"/>
    </row>
    <row r="15" spans="1:24" s="1" customFormat="1" x14ac:dyDescent="0.2">
      <c r="A15" s="70"/>
      <c r="B15" s="71"/>
      <c r="C15" s="125" t="s">
        <v>43</v>
      </c>
      <c r="D15" s="126"/>
      <c r="E15" s="84"/>
      <c r="F15" s="85"/>
      <c r="G15" s="86" t="s">
        <v>24</v>
      </c>
      <c r="H15" s="87"/>
      <c r="I15" s="86" t="s">
        <v>126</v>
      </c>
      <c r="J15" s="87"/>
      <c r="K15" s="84"/>
      <c r="L15" s="85"/>
      <c r="M15" s="70"/>
      <c r="N15" s="71"/>
    </row>
    <row r="16" spans="1:24" s="2" customFormat="1" x14ac:dyDescent="0.2">
      <c r="A16" s="65"/>
      <c r="B16" s="66"/>
      <c r="C16" s="84" t="s">
        <v>103</v>
      </c>
      <c r="D16" s="85"/>
      <c r="E16" s="82"/>
      <c r="F16" s="83"/>
      <c r="G16" s="82"/>
      <c r="H16" s="83"/>
      <c r="I16" s="108" t="s">
        <v>82</v>
      </c>
      <c r="J16" s="109"/>
      <c r="K16" s="82"/>
      <c r="L16" s="83"/>
      <c r="M16" s="65"/>
      <c r="N16" s="66"/>
      <c r="O16" s="1"/>
    </row>
    <row r="17" spans="1:15" s="1" customFormat="1" ht="18.75" x14ac:dyDescent="0.2">
      <c r="A17" s="32">
        <f>IF(M11="","",IF(MONTH(M11+1)&lt;&gt;MONTH(M11),"",M11+1))</f>
        <v>45970</v>
      </c>
      <c r="B17" s="33" t="str">
        <f>IF(A17="","",IFERROR(INDEX(#REF!,MATCH(A17,#REF!,0)),""))</f>
        <v/>
      </c>
      <c r="C17" s="27">
        <f>IF(A17="","",IF(MONTH(A17+1)&lt;&gt;MONTH(A17),"",A17+1))</f>
        <v>45971</v>
      </c>
      <c r="D17" s="34" t="str">
        <f>IF(C17="","",IFERROR(INDEX(#REF!,MATCH(C17,#REF!,0)),""))</f>
        <v/>
      </c>
      <c r="E17" s="27">
        <f>IF(C17="","",IF(MONTH(C17+1)&lt;&gt;MONTH(C17),"",C17+1))</f>
        <v>45972</v>
      </c>
      <c r="F17" s="57" t="str">
        <f>IF(E17="","",IFERROR(INDEX(#REF!,MATCH(E17,#REF!,0)),""))</f>
        <v/>
      </c>
      <c r="G17" s="27">
        <f>IF(E17="","",IF(MONTH(E17+1)&lt;&gt;MONTH(E17),"",E17+1))</f>
        <v>45973</v>
      </c>
      <c r="H17" s="34" t="str">
        <f>IF(G17="","",IFERROR(INDEX(#REF!,MATCH(G17,#REF!,0)),""))</f>
        <v/>
      </c>
      <c r="I17" s="27">
        <f>IF(G17="","",IF(MONTH(G17+1)&lt;&gt;MONTH(G17),"",G17+1))</f>
        <v>45974</v>
      </c>
      <c r="J17" s="34" t="str">
        <f>IF(I17="","",IFERROR(INDEX(#REF!,MATCH(I17,#REF!,0)),""))</f>
        <v/>
      </c>
      <c r="K17" s="27">
        <f>IF(I17="","",IF(MONTH(I17+1)&lt;&gt;MONTH(I17),"",I17+1))</f>
        <v>45975</v>
      </c>
      <c r="L17" s="34" t="str">
        <f>IF(K17="","",IFERROR(INDEX(#REF!,MATCH(K17,#REF!,0)),""))</f>
        <v/>
      </c>
      <c r="M17" s="32">
        <f>IF(K17="","",IF(MONTH(K17+1)&lt;&gt;MONTH(K17),"",K17+1))</f>
        <v>45976</v>
      </c>
      <c r="N17" s="43"/>
    </row>
    <row r="18" spans="1:15" s="1" customFormat="1" x14ac:dyDescent="0.2">
      <c r="A18" s="117" t="s">
        <v>104</v>
      </c>
      <c r="B18" s="118"/>
      <c r="C18" s="114" t="s">
        <v>36</v>
      </c>
      <c r="D18" s="115"/>
      <c r="E18" s="115"/>
      <c r="F18" s="115"/>
      <c r="G18" s="115"/>
      <c r="H18" s="115"/>
      <c r="I18" s="115"/>
      <c r="J18" s="115"/>
      <c r="K18" s="115"/>
      <c r="L18" s="116"/>
      <c r="M18" s="117" t="s">
        <v>43</v>
      </c>
      <c r="N18" s="118"/>
    </row>
    <row r="19" spans="1:15" s="1" customFormat="1" x14ac:dyDescent="0.2">
      <c r="A19" s="70" t="s">
        <v>99</v>
      </c>
      <c r="B19" s="71"/>
      <c r="C19" s="84" t="s">
        <v>25</v>
      </c>
      <c r="D19" s="85"/>
      <c r="E19" s="84" t="str">
        <f>IF(E17="","",IFERROR(INDEX(#REF!,MATCH(E17,#REF!,0)),""))</f>
        <v/>
      </c>
      <c r="F19" s="85"/>
      <c r="G19" s="84" t="str">
        <f>IF(G17="","",IFERROR(INDEX(#REF!,MATCH(G17,#REF!,0)),""))</f>
        <v/>
      </c>
      <c r="H19" s="85"/>
      <c r="I19" s="84" t="str">
        <f>IF(I17="","",IFERROR(INDEX(#REF!,MATCH(I17,#REF!,0)),""))</f>
        <v/>
      </c>
      <c r="J19" s="85"/>
      <c r="K19" s="84" t="str">
        <f>IF(K17="","",IFERROR(INDEX(#REF!,MATCH(K17,#REF!,0)),""))</f>
        <v/>
      </c>
      <c r="L19" s="85"/>
      <c r="M19" s="70" t="s">
        <v>100</v>
      </c>
      <c r="N19" s="71"/>
    </row>
    <row r="20" spans="1:15" s="1" customFormat="1" x14ac:dyDescent="0.2">
      <c r="A20" s="70"/>
      <c r="B20" s="71"/>
      <c r="C20" s="84"/>
      <c r="D20" s="85"/>
      <c r="E20" s="84"/>
      <c r="F20" s="85"/>
      <c r="G20" s="84"/>
      <c r="H20" s="85"/>
      <c r="I20" s="84" t="s">
        <v>41</v>
      </c>
      <c r="J20" s="85"/>
      <c r="K20" s="84"/>
      <c r="L20" s="85"/>
      <c r="M20" s="70" t="s">
        <v>105</v>
      </c>
      <c r="N20" s="71"/>
    </row>
    <row r="21" spans="1:15" s="1" customFormat="1" x14ac:dyDescent="0.2">
      <c r="A21" s="70"/>
      <c r="B21" s="71"/>
      <c r="C21" s="84"/>
      <c r="D21" s="85"/>
      <c r="E21" s="84"/>
      <c r="F21" s="85"/>
      <c r="G21" s="84" t="s">
        <v>33</v>
      </c>
      <c r="H21" s="85"/>
      <c r="I21" s="84" t="s">
        <v>42</v>
      </c>
      <c r="J21" s="85"/>
      <c r="K21" s="84"/>
      <c r="L21" s="85"/>
      <c r="M21" s="70" t="s">
        <v>106</v>
      </c>
      <c r="N21" s="71"/>
    </row>
    <row r="22" spans="1:15" s="2" customFormat="1" x14ac:dyDescent="0.2">
      <c r="A22" s="65"/>
      <c r="B22" s="66"/>
      <c r="C22" s="82"/>
      <c r="D22" s="83"/>
      <c r="E22" s="82"/>
      <c r="F22" s="83"/>
      <c r="G22" s="82" t="s">
        <v>34</v>
      </c>
      <c r="H22" s="83"/>
      <c r="I22" s="82"/>
      <c r="J22" s="83"/>
      <c r="K22" s="82"/>
      <c r="L22" s="83"/>
      <c r="M22" s="65" t="s">
        <v>107</v>
      </c>
      <c r="N22" s="66"/>
      <c r="O22" s="1"/>
    </row>
    <row r="23" spans="1:15" s="1" customFormat="1" ht="18.75" x14ac:dyDescent="0.2">
      <c r="A23" s="32">
        <f>IF(M17="","",IF(MONTH(M17+1)&lt;&gt;MONTH(M17),"",M17+1))</f>
        <v>45977</v>
      </c>
      <c r="B23" s="33" t="str">
        <f>IF(A23="","",IFERROR(INDEX(#REF!,MATCH(A23,#REF!,0)),""))</f>
        <v/>
      </c>
      <c r="C23" s="27">
        <f>IF(A23="","",IF(MONTH(A23+1)&lt;&gt;MONTH(A23),"",A23+1))</f>
        <v>45978</v>
      </c>
      <c r="D23" s="34" t="str">
        <f>IF(C23="","",IFERROR(INDEX(#REF!,MATCH(C23,#REF!,0)),""))</f>
        <v/>
      </c>
      <c r="E23" s="27">
        <f>IF(C23="","",IF(MONTH(C23+1)&lt;&gt;MONTH(C23),"",C23+1))</f>
        <v>45979</v>
      </c>
      <c r="F23" s="34" t="str">
        <f>IF(E23="","",IFERROR(INDEX(#REF!,MATCH(E23,#REF!,0)),""))</f>
        <v/>
      </c>
      <c r="G23" s="27">
        <f>IF(E23="","",IF(MONTH(E23+1)&lt;&gt;MONTH(E23),"",E23+1))</f>
        <v>45980</v>
      </c>
      <c r="H23" s="34" t="str">
        <f>IF(G23="","",IFERROR(INDEX(#REF!,MATCH(G23,#REF!,0)),""))</f>
        <v/>
      </c>
      <c r="I23" s="27">
        <f>IF(G23="","",IF(MONTH(G23+1)&lt;&gt;MONTH(G23),"",G23+1))</f>
        <v>45981</v>
      </c>
      <c r="J23" s="34" t="str">
        <f>IF(I23="","",IFERROR(INDEX(#REF!,MATCH(I23,#REF!,0)),""))</f>
        <v/>
      </c>
      <c r="K23" s="27">
        <f>IF(I23="","",IF(MONTH(I23+1)&lt;&gt;MONTH(I23),"",I23+1))</f>
        <v>45982</v>
      </c>
      <c r="L23" s="34" t="str">
        <f>IF(K23="","",IFERROR(INDEX(#REF!,MATCH(K23,#REF!,0)),""))</f>
        <v/>
      </c>
      <c r="M23" s="32">
        <f>IF(K23="","",IF(MONTH(K23+1)&lt;&gt;MONTH(K23),"",K23+1))</f>
        <v>45983</v>
      </c>
      <c r="N23" s="33" t="str">
        <f>IF(M23="","",IFERROR(INDEX(#REF!,MATCH(M23,#REF!,0)),""))</f>
        <v/>
      </c>
    </row>
    <row r="24" spans="1:15" s="1" customFormat="1" x14ac:dyDescent="0.2">
      <c r="A24" s="117" t="s">
        <v>43</v>
      </c>
      <c r="B24" s="118"/>
      <c r="C24" s="114" t="s">
        <v>37</v>
      </c>
      <c r="D24" s="115"/>
      <c r="E24" s="115"/>
      <c r="F24" s="115"/>
      <c r="G24" s="115"/>
      <c r="H24" s="115"/>
      <c r="I24" s="115"/>
      <c r="J24" s="115"/>
      <c r="K24" s="115"/>
      <c r="L24" s="116"/>
      <c r="M24" s="70" t="str">
        <f>IF(M23="","",IFERROR(INDEX(#REF!,MATCH(M23,#REF!,0)),""))</f>
        <v/>
      </c>
      <c r="N24" s="71"/>
    </row>
    <row r="25" spans="1:15" s="1" customFormat="1" x14ac:dyDescent="0.2">
      <c r="A25" s="70" t="s">
        <v>100</v>
      </c>
      <c r="B25" s="71"/>
      <c r="C25" s="84" t="s">
        <v>25</v>
      </c>
      <c r="D25" s="85"/>
      <c r="E25" s="84" t="str">
        <f>IF(E23="","",IFERROR(INDEX(#REF!,MATCH(E23,#REF!,0)),""))</f>
        <v/>
      </c>
      <c r="F25" s="85"/>
      <c r="G25" s="86" t="s">
        <v>164</v>
      </c>
      <c r="H25" s="87"/>
      <c r="I25" s="84" t="str">
        <f>IF(I23="","",IFERROR(INDEX(#REF!,MATCH(I23,#REF!,0)),""))</f>
        <v/>
      </c>
      <c r="J25" s="85"/>
      <c r="K25" s="84" t="str">
        <f>IF(K23="","",IFERROR(INDEX(#REF!,MATCH(K23,#REF!,0)),""))</f>
        <v/>
      </c>
      <c r="L25" s="85"/>
      <c r="M25" s="70" t="str">
        <f>IF(M23="","",IFERROR(INDEX(#REF!,MATCH(M23,#REF!,0)),""))</f>
        <v/>
      </c>
      <c r="N25" s="71"/>
    </row>
    <row r="26" spans="1:15" s="1" customFormat="1" x14ac:dyDescent="0.2">
      <c r="A26" s="70" t="s">
        <v>105</v>
      </c>
      <c r="B26" s="71"/>
      <c r="C26" s="84"/>
      <c r="D26" s="85"/>
      <c r="E26" s="84"/>
      <c r="F26" s="85"/>
      <c r="G26" s="86" t="s">
        <v>165</v>
      </c>
      <c r="H26" s="87"/>
      <c r="I26" s="84"/>
      <c r="J26" s="85"/>
      <c r="K26" s="84"/>
      <c r="L26" s="85"/>
      <c r="M26" s="70"/>
      <c r="N26" s="71"/>
    </row>
    <row r="27" spans="1:15" s="1" customFormat="1" x14ac:dyDescent="0.2">
      <c r="A27" s="70" t="s">
        <v>106</v>
      </c>
      <c r="B27" s="71"/>
      <c r="C27" s="84"/>
      <c r="D27" s="85"/>
      <c r="E27" s="84"/>
      <c r="F27" s="85"/>
      <c r="G27" s="86" t="s">
        <v>166</v>
      </c>
      <c r="H27" s="87"/>
      <c r="I27" s="123" t="s">
        <v>138</v>
      </c>
      <c r="J27" s="124"/>
      <c r="K27" s="84"/>
      <c r="L27" s="85"/>
      <c r="M27" s="70"/>
      <c r="N27" s="71"/>
    </row>
    <row r="28" spans="1:15" s="2" customFormat="1" x14ac:dyDescent="0.2">
      <c r="A28" s="70" t="s">
        <v>107</v>
      </c>
      <c r="B28" s="71"/>
      <c r="C28" s="82"/>
      <c r="D28" s="83"/>
      <c r="E28" s="112" t="s">
        <v>137</v>
      </c>
      <c r="F28" s="113"/>
      <c r="G28" s="82"/>
      <c r="H28" s="83"/>
      <c r="I28" s="121" t="s">
        <v>139</v>
      </c>
      <c r="J28" s="122"/>
      <c r="K28" s="82"/>
      <c r="L28" s="83"/>
      <c r="M28" s="65"/>
      <c r="N28" s="66"/>
      <c r="O28" s="1"/>
    </row>
    <row r="29" spans="1:15" s="1" customFormat="1" ht="18.75" x14ac:dyDescent="0.2">
      <c r="A29" s="32">
        <f>IF(M23="","",IF(MONTH(M23+1)&lt;&gt;MONTH(M23),"",M23+1))</f>
        <v>45984</v>
      </c>
      <c r="B29" s="33" t="str">
        <f>IF(A29="","",IFERROR(INDEX(#REF!,MATCH(A29,#REF!,0)),""))</f>
        <v/>
      </c>
      <c r="C29" s="27">
        <f>IF(A29="","",IF(MONTH(A29+1)&lt;&gt;MONTH(A29),"",A29+1))</f>
        <v>45985</v>
      </c>
      <c r="D29" s="34" t="str">
        <f>IF(C29="","",IFERROR(INDEX(#REF!,MATCH(C29,#REF!,0)),""))</f>
        <v/>
      </c>
      <c r="E29" s="27">
        <f>IF(C29="","",IF(MONTH(C29+1)&lt;&gt;MONTH(C29),"",C29+1))</f>
        <v>45986</v>
      </c>
      <c r="F29" s="34" t="str">
        <f>IF(E29="","",IFERROR(INDEX(#REF!,MATCH(E29,#REF!,0)),""))</f>
        <v/>
      </c>
      <c r="G29" s="49">
        <f>IF(E29="","",IF(MONTH(E29+1)&lt;&gt;MONTH(E29),"",E29+1))</f>
        <v>45987</v>
      </c>
      <c r="H29" s="50" t="str">
        <f>IF(G29="","",IFERROR(INDEX(#REF!,MATCH(G29,#REF!,0)),""))</f>
        <v/>
      </c>
      <c r="I29" s="49">
        <f>IF(G29="","",IF(MONTH(G29+1)&lt;&gt;MONTH(G29),"",G29+1))</f>
        <v>45988</v>
      </c>
      <c r="J29" s="58" t="s">
        <v>117</v>
      </c>
      <c r="K29" s="49">
        <f>IF(I29="","",IF(MONTH(I29+1)&lt;&gt;MONTH(I29),"",I29+1))</f>
        <v>45989</v>
      </c>
      <c r="L29" s="50" t="str">
        <f>IF(K29="","",IFERROR(INDEX(#REF!,MATCH(K29,#REF!,0)),""))</f>
        <v/>
      </c>
      <c r="M29" s="32">
        <f>IF(K29="","",IF(MONTH(K29+1)&lt;&gt;MONTH(K29),"",K29+1))</f>
        <v>45990</v>
      </c>
      <c r="N29" s="33" t="str">
        <f>IF(M29="","",IFERROR(INDEX(#REF!,MATCH(M29,#REF!,0)),""))</f>
        <v/>
      </c>
    </row>
    <row r="30" spans="1:15" s="1" customFormat="1" x14ac:dyDescent="0.2">
      <c r="A30" s="70" t="str">
        <f>IF(A29="","",IFERROR(INDEX(#REF!,MATCH(A29,#REF!,0)),""))</f>
        <v/>
      </c>
      <c r="B30" s="71"/>
      <c r="C30" s="84" t="s">
        <v>25</v>
      </c>
      <c r="D30" s="85"/>
      <c r="E30" s="84" t="str">
        <f>IF(E29="","",IFERROR(INDEX(#REF!,MATCH(E29,#REF!,0)),""))</f>
        <v/>
      </c>
      <c r="F30" s="85"/>
      <c r="G30" s="100" t="s">
        <v>32</v>
      </c>
      <c r="H30" s="101"/>
      <c r="I30" s="100" t="s">
        <v>23</v>
      </c>
      <c r="J30" s="101"/>
      <c r="K30" s="100" t="s">
        <v>23</v>
      </c>
      <c r="L30" s="101"/>
      <c r="M30" s="70" t="str">
        <f>IF(M29="","",IFERROR(INDEX(#REF!,MATCH(M29,#REF!,0)),""))</f>
        <v/>
      </c>
      <c r="N30" s="71"/>
    </row>
    <row r="31" spans="1:15" s="1" customFormat="1" x14ac:dyDescent="0.2">
      <c r="A31" s="70" t="str">
        <f>IF(A29="","",IFERROR(INDEX(#REF!,MATCH(A29,#REF!,0)),""))</f>
        <v/>
      </c>
      <c r="B31" s="71"/>
      <c r="C31" s="84"/>
      <c r="D31" s="85"/>
      <c r="E31" s="84" t="s">
        <v>51</v>
      </c>
      <c r="F31" s="85"/>
      <c r="G31" s="100" t="str">
        <f>IF(G29="","",IFERROR(INDEX(#REF!,MATCH(G29,#REF!,0)),""))</f>
        <v/>
      </c>
      <c r="H31" s="101"/>
      <c r="I31" s="100" t="s">
        <v>44</v>
      </c>
      <c r="J31" s="101"/>
      <c r="K31" s="100" t="s">
        <v>44</v>
      </c>
      <c r="L31" s="101"/>
      <c r="M31" s="70" t="str">
        <f>IF(M29="","",IFERROR(INDEX(#REF!,MATCH(M29,#REF!,0)),""))</f>
        <v/>
      </c>
      <c r="N31" s="71"/>
    </row>
    <row r="32" spans="1:15" s="1" customFormat="1" x14ac:dyDescent="0.2">
      <c r="A32" s="70"/>
      <c r="B32" s="71"/>
      <c r="C32" s="84"/>
      <c r="D32" s="85"/>
      <c r="E32" s="84"/>
      <c r="F32" s="85"/>
      <c r="G32" s="90"/>
      <c r="H32" s="91"/>
      <c r="I32" s="90"/>
      <c r="J32" s="91"/>
      <c r="K32" s="90"/>
      <c r="L32" s="91"/>
      <c r="M32" s="70"/>
      <c r="N32" s="71"/>
    </row>
    <row r="33" spans="1:22" s="1" customFormat="1" x14ac:dyDescent="0.2">
      <c r="A33" s="70"/>
      <c r="B33" s="71"/>
      <c r="C33" s="84"/>
      <c r="D33" s="85"/>
      <c r="E33" s="84"/>
      <c r="F33" s="85"/>
      <c r="G33" s="90"/>
      <c r="H33" s="91"/>
      <c r="I33" s="90"/>
      <c r="J33" s="91"/>
      <c r="K33" s="90"/>
      <c r="L33" s="91"/>
      <c r="M33" s="70"/>
      <c r="N33" s="71"/>
    </row>
    <row r="34" spans="1:22" s="2" customFormat="1" x14ac:dyDescent="0.2">
      <c r="A34" s="65"/>
      <c r="B34" s="66"/>
      <c r="C34" s="82"/>
      <c r="D34" s="83"/>
      <c r="E34" s="82"/>
      <c r="F34" s="83"/>
      <c r="G34" s="88"/>
      <c r="H34" s="89"/>
      <c r="I34" s="88"/>
      <c r="J34" s="89"/>
      <c r="K34" s="88"/>
      <c r="L34" s="89"/>
      <c r="M34" s="65"/>
      <c r="N34" s="66"/>
      <c r="O34" s="1"/>
    </row>
    <row r="35" spans="1:22" ht="18.75" x14ac:dyDescent="0.2">
      <c r="A35" s="32">
        <f>IF(M29="","",IF(MONTH(M29+1)&lt;&gt;MONTH(M29),"",M29+1))</f>
        <v>45991</v>
      </c>
      <c r="B35" s="33" t="str">
        <f>IF(A35="","",IFERROR(INDEX(#REF!,MATCH(A35,#REF!,0)),""))</f>
        <v/>
      </c>
      <c r="C35" s="27" t="str">
        <f>IF(A35="","",IF(MONTH(A35+1)&lt;&gt;MONTH(A35),"",A35+1))</f>
        <v/>
      </c>
      <c r="D35" s="34" t="str">
        <f>IF(C35="","",IFERROR(INDEX(#REF!,MATCH(C35,#REF!,0)),""))</f>
        <v/>
      </c>
      <c r="E35" s="5"/>
      <c r="F35" s="6"/>
      <c r="G35" s="6"/>
      <c r="H35" s="6"/>
      <c r="I35" s="6"/>
      <c r="J35" s="7"/>
      <c r="K35" s="8"/>
      <c r="L35" s="9"/>
      <c r="M35" s="6"/>
      <c r="N35" s="7"/>
      <c r="O35" s="1"/>
    </row>
    <row r="36" spans="1:22" x14ac:dyDescent="0.2">
      <c r="A36" s="70" t="str">
        <f>IF(A35="","",IFERROR(INDEX(#REF!,MATCH(A35,#REF!,0)),""))</f>
        <v/>
      </c>
      <c r="B36" s="71"/>
      <c r="C36" s="84" t="str">
        <f>IF(C35="","",IFERROR(INDEX(#REF!,MATCH(C35,#REF!,0)),""))</f>
        <v/>
      </c>
      <c r="D36" s="85"/>
      <c r="E36" s="10"/>
      <c r="F36" s="11"/>
      <c r="G36" s="11"/>
      <c r="H36" s="11"/>
      <c r="I36" s="11"/>
      <c r="J36" s="12"/>
      <c r="K36" s="10"/>
      <c r="L36" s="11"/>
      <c r="M36" s="11"/>
      <c r="N36" s="12"/>
      <c r="O36" s="1"/>
    </row>
    <row r="37" spans="1:22" x14ac:dyDescent="0.2">
      <c r="A37" s="70" t="str">
        <f>IF(A35="","",IFERROR(INDEX(#REF!,MATCH(A35,#REF!,0)),""))</f>
        <v/>
      </c>
      <c r="B37" s="71"/>
      <c r="C37" s="84" t="str">
        <f>IF(C35="","",IFERROR(INDEX(#REF!,MATCH(C35,#REF!,0)),""))</f>
        <v/>
      </c>
      <c r="D37" s="85"/>
      <c r="E37" s="10"/>
      <c r="F37" s="11"/>
      <c r="G37" s="11"/>
      <c r="H37" s="11"/>
      <c r="I37" s="11"/>
      <c r="J37" s="12"/>
      <c r="K37" s="10"/>
      <c r="L37" s="11"/>
      <c r="M37" s="11"/>
      <c r="N37" s="12"/>
      <c r="O37" s="1"/>
    </row>
    <row r="38" spans="1:22" x14ac:dyDescent="0.2">
      <c r="A38" s="70"/>
      <c r="B38" s="71"/>
      <c r="C38" s="84"/>
      <c r="D38" s="85"/>
      <c r="E38" s="10"/>
      <c r="F38" s="11"/>
      <c r="G38" s="11"/>
      <c r="H38" s="11"/>
      <c r="I38" s="11"/>
      <c r="J38" s="12"/>
      <c r="K38" s="10"/>
      <c r="L38" s="11"/>
      <c r="M38" s="11"/>
      <c r="N38" s="12"/>
      <c r="O38" s="1"/>
    </row>
    <row r="39" spans="1:22" x14ac:dyDescent="0.2">
      <c r="A39" s="70"/>
      <c r="B39" s="71"/>
      <c r="C39" s="84"/>
      <c r="D39" s="85"/>
      <c r="E39" s="10"/>
      <c r="F39" s="11"/>
      <c r="G39" s="11"/>
      <c r="H39" s="11"/>
      <c r="I39" s="11"/>
      <c r="J39" s="12"/>
      <c r="K39" s="79" t="s">
        <v>13</v>
      </c>
      <c r="L39" s="80"/>
      <c r="M39" s="80"/>
      <c r="N39" s="81"/>
      <c r="O39" s="1"/>
    </row>
    <row r="40" spans="1:22" x14ac:dyDescent="0.2">
      <c r="A40" s="65"/>
      <c r="B40" s="66"/>
      <c r="C40" s="82"/>
      <c r="D40" s="83"/>
      <c r="E40" s="13"/>
      <c r="F40" s="14"/>
      <c r="G40" s="14"/>
      <c r="H40" s="14"/>
      <c r="I40" s="14"/>
      <c r="J40" s="15"/>
      <c r="K40" s="76" t="s">
        <v>14</v>
      </c>
      <c r="L40" s="77"/>
      <c r="M40" s="77"/>
      <c r="N40" s="78"/>
      <c r="O40" s="1"/>
    </row>
    <row r="41" spans="1:22" x14ac:dyDescent="0.2">
      <c r="E41" s="74" t="s">
        <v>20</v>
      </c>
      <c r="F41" s="75"/>
      <c r="G41" s="75"/>
      <c r="H41" s="75"/>
      <c r="I41" s="75"/>
      <c r="J41" s="75"/>
    </row>
    <row r="43" spans="1:22" s="17" customFormat="1" ht="11.25" x14ac:dyDescent="0.2">
      <c r="P43" s="69">
        <f>DATE(YEAR(B3-15),MONTH(B3-15),1)</f>
        <v>45931</v>
      </c>
      <c r="Q43" s="69"/>
      <c r="R43" s="69"/>
      <c r="S43" s="69"/>
      <c r="T43" s="69"/>
      <c r="U43" s="69"/>
      <c r="V43" s="69"/>
    </row>
    <row r="44" spans="1:22" s="17" customFormat="1" ht="9.75" customHeight="1" x14ac:dyDescent="0.2">
      <c r="P44" s="36" t="str">
        <f>CHOOSE(1+MOD(startday+1-2,7),"Su","M","Tu","W","Th","F","Sa")</f>
        <v>Su</v>
      </c>
      <c r="Q44" s="36" t="str">
        <f>CHOOSE(1+MOD(startday+2-2,7),"Su","M","Tu","W","Th","F","Sa")</f>
        <v>M</v>
      </c>
      <c r="R44" s="36" t="str">
        <f>CHOOSE(1+MOD(startday+3-2,7),"Su","M","Tu","W","Th","F","Sa")</f>
        <v>Tu</v>
      </c>
      <c r="S44" s="36" t="str">
        <f>CHOOSE(1+MOD(startday+4-2,7),"Su","M","Tu","W","Th","F","Sa")</f>
        <v>W</v>
      </c>
      <c r="T44" s="36" t="str">
        <f>CHOOSE(1+MOD(startday+5-2,7),"Su","M","Tu","W","Th","F","Sa")</f>
        <v>Th</v>
      </c>
      <c r="U44" s="36" t="str">
        <f>CHOOSE(1+MOD(startday+6-2,7),"Su","M","Tu","W","Th","F","Sa")</f>
        <v>F</v>
      </c>
      <c r="V44" s="36" t="str">
        <f>CHOOSE(1+MOD(startday+7-2,7),"Su","M","Tu","W","Th","F","Sa")</f>
        <v>Sa</v>
      </c>
    </row>
    <row r="45" spans="1:22" s="17" customFormat="1" ht="9.75" customHeight="1" x14ac:dyDescent="0.2">
      <c r="P45" s="35" t="str">
        <f>IF(WEEKDAY(P43,1)=startday,P43,"")</f>
        <v/>
      </c>
      <c r="Q45" s="35" t="str">
        <f>IF(P45="",IF(WEEKDAY(P43,1)=MOD(startday,7)+1,P43,""),P45+1)</f>
        <v/>
      </c>
      <c r="R45" s="35" t="str">
        <f>IF(Q45="",IF(WEEKDAY(P43,1)=MOD(startday+1,7)+1,P43,""),Q45+1)</f>
        <v/>
      </c>
      <c r="S45" s="35">
        <f>IF(R45="",IF(WEEKDAY(P43,1)=MOD(startday+2,7)+1,P43,""),R45+1)</f>
        <v>45931</v>
      </c>
      <c r="T45" s="35">
        <f>IF(S45="",IF(WEEKDAY(P43,1)=MOD(startday+3,7)+1,P43,""),S45+1)</f>
        <v>45932</v>
      </c>
      <c r="U45" s="35">
        <f>IF(T45="",IF(WEEKDAY(P43,1)=MOD(startday+4,7)+1,P43,""),T45+1)</f>
        <v>45933</v>
      </c>
      <c r="V45" s="35">
        <f>IF(U45="",IF(WEEKDAY(P43,1)=MOD(startday+5,7)+1,P43,""),U45+1)</f>
        <v>45934</v>
      </c>
    </row>
    <row r="46" spans="1:22" s="17" customFormat="1" ht="9.75" customHeight="1" x14ac:dyDescent="0.2">
      <c r="P46" s="35">
        <f>IF(V45="","",IF(MONTH(V45+1)&lt;&gt;MONTH(V45),"",V45+1))</f>
        <v>45935</v>
      </c>
      <c r="Q46" s="35">
        <f>IF(P46="","",IF(MONTH(P46+1)&lt;&gt;MONTH(P46),"",P46+1))</f>
        <v>45936</v>
      </c>
      <c r="R46" s="35">
        <f t="shared" ref="R46:V46" si="0">IF(Q46="","",IF(MONTH(Q46+1)&lt;&gt;MONTH(Q46),"",Q46+1))</f>
        <v>45937</v>
      </c>
      <c r="S46" s="35">
        <f>IF(R46="","",IF(MONTH(R46+1)&lt;&gt;MONTH(R46),"",R46+1))</f>
        <v>45938</v>
      </c>
      <c r="T46" s="35">
        <f t="shared" si="0"/>
        <v>45939</v>
      </c>
      <c r="U46" s="35">
        <f t="shared" si="0"/>
        <v>45940</v>
      </c>
      <c r="V46" s="35">
        <f t="shared" si="0"/>
        <v>45941</v>
      </c>
    </row>
    <row r="47" spans="1:22" s="17" customFormat="1" ht="9.75" customHeight="1" x14ac:dyDescent="0.2">
      <c r="P47" s="35">
        <f t="shared" ref="P47:P50" si="1">IF(V46="","",IF(MONTH(V46+1)&lt;&gt;MONTH(V46),"",V46+1))</f>
        <v>45942</v>
      </c>
      <c r="Q47" s="35">
        <f t="shared" ref="Q47:V50" si="2">IF(P47="","",IF(MONTH(P47+1)&lt;&gt;MONTH(P47),"",P47+1))</f>
        <v>45943</v>
      </c>
      <c r="R47" s="35">
        <f t="shared" si="2"/>
        <v>45944</v>
      </c>
      <c r="S47" s="35">
        <f t="shared" si="2"/>
        <v>45945</v>
      </c>
      <c r="T47" s="35">
        <f t="shared" si="2"/>
        <v>45946</v>
      </c>
      <c r="U47" s="35">
        <f t="shared" si="2"/>
        <v>45947</v>
      </c>
      <c r="V47" s="35">
        <f t="shared" si="2"/>
        <v>45948</v>
      </c>
    </row>
    <row r="48" spans="1:22" s="17" customFormat="1" ht="9.75" customHeight="1" x14ac:dyDescent="0.2">
      <c r="P48" s="35">
        <f t="shared" si="1"/>
        <v>45949</v>
      </c>
      <c r="Q48" s="35">
        <f t="shared" si="2"/>
        <v>45950</v>
      </c>
      <c r="R48" s="35">
        <f t="shared" si="2"/>
        <v>45951</v>
      </c>
      <c r="S48" s="35">
        <f t="shared" si="2"/>
        <v>45952</v>
      </c>
      <c r="T48" s="35">
        <f t="shared" si="2"/>
        <v>45953</v>
      </c>
      <c r="U48" s="35">
        <f t="shared" si="2"/>
        <v>45954</v>
      </c>
      <c r="V48" s="35">
        <f t="shared" si="2"/>
        <v>45955</v>
      </c>
    </row>
    <row r="49" spans="16:22" s="17" customFormat="1" ht="9.75" customHeight="1" x14ac:dyDescent="0.2">
      <c r="P49" s="35">
        <f t="shared" si="1"/>
        <v>45956</v>
      </c>
      <c r="Q49" s="35">
        <f t="shared" si="2"/>
        <v>45957</v>
      </c>
      <c r="R49" s="35">
        <f t="shared" si="2"/>
        <v>45958</v>
      </c>
      <c r="S49" s="35">
        <f t="shared" si="2"/>
        <v>45959</v>
      </c>
      <c r="T49" s="35">
        <f t="shared" si="2"/>
        <v>45960</v>
      </c>
      <c r="U49" s="35">
        <f t="shared" si="2"/>
        <v>45961</v>
      </c>
      <c r="V49" s="35" t="str">
        <f t="shared" si="2"/>
        <v/>
      </c>
    </row>
    <row r="50" spans="16:22" s="17" customFormat="1" ht="9.75" customHeight="1" x14ac:dyDescent="0.2">
      <c r="P50" s="35" t="str">
        <f t="shared" si="1"/>
        <v/>
      </c>
      <c r="Q50" s="35" t="str">
        <f t="shared" si="2"/>
        <v/>
      </c>
      <c r="R50" s="35" t="str">
        <f t="shared" si="2"/>
        <v/>
      </c>
      <c r="S50" s="35" t="str">
        <f t="shared" si="2"/>
        <v/>
      </c>
      <c r="T50" s="35" t="str">
        <f t="shared" si="2"/>
        <v/>
      </c>
      <c r="U50" s="35" t="str">
        <f t="shared" si="2"/>
        <v/>
      </c>
      <c r="V50" s="35" t="str">
        <f t="shared" si="2"/>
        <v/>
      </c>
    </row>
    <row r="51" spans="16:22" s="17" customFormat="1" ht="9.75" customHeight="1" x14ac:dyDescent="0.2"/>
    <row r="52" spans="16:22" s="17" customFormat="1" ht="9.75" customHeight="1" x14ac:dyDescent="0.2"/>
    <row r="53" spans="16:22" s="17" customFormat="1" ht="11.25" x14ac:dyDescent="0.2">
      <c r="P53" s="69">
        <f>DATE(YEAR(B3+35),MONTH(B3+35),1)</f>
        <v>45992</v>
      </c>
      <c r="Q53" s="69"/>
      <c r="R53" s="69"/>
      <c r="S53" s="69"/>
      <c r="T53" s="69"/>
      <c r="U53" s="69"/>
      <c r="V53" s="69"/>
    </row>
    <row r="54" spans="16:22" s="17" customFormat="1" ht="9.75" customHeight="1" x14ac:dyDescent="0.2">
      <c r="P54" s="36" t="str">
        <f>CHOOSE(1+MOD(startday+1-2,7),"Su","M","Tu","W","Th","F","Sa")</f>
        <v>Su</v>
      </c>
      <c r="Q54" s="36" t="str">
        <f>CHOOSE(1+MOD(startday+2-2,7),"Su","M","Tu","W","Th","F","Sa")</f>
        <v>M</v>
      </c>
      <c r="R54" s="36" t="str">
        <f>CHOOSE(1+MOD(startday+3-2,7),"Su","M","Tu","W","Th","F","Sa")</f>
        <v>Tu</v>
      </c>
      <c r="S54" s="36" t="str">
        <f>CHOOSE(1+MOD(startday+4-2,7),"Su","M","Tu","W","Th","F","Sa")</f>
        <v>W</v>
      </c>
      <c r="T54" s="36" t="str">
        <f>CHOOSE(1+MOD(startday+5-2,7),"Su","M","Tu","W","Th","F","Sa")</f>
        <v>Th</v>
      </c>
      <c r="U54" s="36" t="str">
        <f>CHOOSE(1+MOD(startday+6-2,7),"Su","M","Tu","W","Th","F","Sa")</f>
        <v>F</v>
      </c>
      <c r="V54" s="36" t="str">
        <f>CHOOSE(1+MOD(startday+7-2,7),"Su","M","Tu","W","Th","F","Sa")</f>
        <v>Sa</v>
      </c>
    </row>
    <row r="55" spans="16:22" s="17" customFormat="1" ht="9.75" customHeight="1" x14ac:dyDescent="0.2">
      <c r="P55" s="35" t="str">
        <f>IF(WEEKDAY(P53,1)=startday,P53,"")</f>
        <v/>
      </c>
      <c r="Q55" s="35">
        <f>IF(P55="",IF(WEEKDAY(P53,1)=MOD(startday,7)+1,P53,""),P55+1)</f>
        <v>45992</v>
      </c>
      <c r="R55" s="35">
        <f>IF(Q55="",IF(WEEKDAY(P53,1)=MOD(startday+1,7)+1,P53,""),Q55+1)</f>
        <v>45993</v>
      </c>
      <c r="S55" s="35">
        <f>IF(R55="",IF(WEEKDAY(P53,1)=MOD(startday+2,7)+1,P53,""),R55+1)</f>
        <v>45994</v>
      </c>
      <c r="T55" s="35">
        <f>IF(S55="",IF(WEEKDAY(P53,1)=MOD(startday+3,7)+1,P53,""),S55+1)</f>
        <v>45995</v>
      </c>
      <c r="U55" s="35">
        <f>IF(T55="",IF(WEEKDAY(P53,1)=MOD(startday+4,7)+1,P53,""),T55+1)</f>
        <v>45996</v>
      </c>
      <c r="V55" s="35">
        <f>IF(U55="",IF(WEEKDAY(P53,1)=MOD(startday+5,7)+1,P53,""),U55+1)</f>
        <v>45997</v>
      </c>
    </row>
    <row r="56" spans="16:22" s="17" customFormat="1" ht="9.75" customHeight="1" x14ac:dyDescent="0.2">
      <c r="P56" s="35">
        <f>IF(V55="","",IF(MONTH(V55+1)&lt;&gt;MONTH(V55),"",V55+1))</f>
        <v>45998</v>
      </c>
      <c r="Q56" s="35">
        <f>IF(P56="","",IF(MONTH(P56+1)&lt;&gt;MONTH(P56),"",P56+1))</f>
        <v>45999</v>
      </c>
      <c r="R56" s="35">
        <f t="shared" ref="R56:S60" si="3">IF(Q56="","",IF(MONTH(Q56+1)&lt;&gt;MONTH(Q56),"",Q56+1))</f>
        <v>46000</v>
      </c>
      <c r="S56" s="35">
        <f>IF(R56="","",IF(MONTH(R56+1)&lt;&gt;MONTH(R56),"",R56+1))</f>
        <v>46001</v>
      </c>
      <c r="T56" s="35">
        <f t="shared" ref="T56:V60" si="4">IF(S56="","",IF(MONTH(S56+1)&lt;&gt;MONTH(S56),"",S56+1))</f>
        <v>46002</v>
      </c>
      <c r="U56" s="35">
        <f t="shared" si="4"/>
        <v>46003</v>
      </c>
      <c r="V56" s="35">
        <f t="shared" si="4"/>
        <v>46004</v>
      </c>
    </row>
    <row r="57" spans="16:22" s="17" customFormat="1" ht="9.75" customHeight="1" x14ac:dyDescent="0.2">
      <c r="P57" s="35">
        <f t="shared" ref="P57:P60" si="5">IF(V56="","",IF(MONTH(V56+1)&lt;&gt;MONTH(V56),"",V56+1))</f>
        <v>46005</v>
      </c>
      <c r="Q57" s="35">
        <f t="shared" ref="Q57:Q60" si="6">IF(P57="","",IF(MONTH(P57+1)&lt;&gt;MONTH(P57),"",P57+1))</f>
        <v>46006</v>
      </c>
      <c r="R57" s="35">
        <f t="shared" si="3"/>
        <v>46007</v>
      </c>
      <c r="S57" s="35">
        <f t="shared" si="3"/>
        <v>46008</v>
      </c>
      <c r="T57" s="35">
        <f t="shared" si="4"/>
        <v>46009</v>
      </c>
      <c r="U57" s="35">
        <f t="shared" si="4"/>
        <v>46010</v>
      </c>
      <c r="V57" s="35">
        <f t="shared" si="4"/>
        <v>46011</v>
      </c>
    </row>
    <row r="58" spans="16:22" s="17" customFormat="1" ht="9.75" customHeight="1" x14ac:dyDescent="0.2">
      <c r="P58" s="35">
        <f t="shared" si="5"/>
        <v>46012</v>
      </c>
      <c r="Q58" s="35">
        <f t="shared" si="6"/>
        <v>46013</v>
      </c>
      <c r="R58" s="35">
        <f t="shared" si="3"/>
        <v>46014</v>
      </c>
      <c r="S58" s="35">
        <f t="shared" si="3"/>
        <v>46015</v>
      </c>
      <c r="T58" s="35">
        <f t="shared" si="4"/>
        <v>46016</v>
      </c>
      <c r="U58" s="35">
        <f t="shared" si="4"/>
        <v>46017</v>
      </c>
      <c r="V58" s="35">
        <f t="shared" si="4"/>
        <v>46018</v>
      </c>
    </row>
    <row r="59" spans="16:22" s="17" customFormat="1" ht="9.75" customHeight="1" x14ac:dyDescent="0.2">
      <c r="P59" s="35">
        <f t="shared" si="5"/>
        <v>46019</v>
      </c>
      <c r="Q59" s="35">
        <f t="shared" si="6"/>
        <v>46020</v>
      </c>
      <c r="R59" s="35">
        <f t="shared" si="3"/>
        <v>46021</v>
      </c>
      <c r="S59" s="35">
        <f t="shared" si="3"/>
        <v>46022</v>
      </c>
      <c r="T59" s="35" t="str">
        <f t="shared" si="4"/>
        <v/>
      </c>
      <c r="U59" s="35" t="str">
        <f t="shared" si="4"/>
        <v/>
      </c>
      <c r="V59" s="35" t="str">
        <f t="shared" si="4"/>
        <v/>
      </c>
    </row>
    <row r="60" spans="16:22" s="17" customFormat="1" ht="9.75" customHeight="1" x14ac:dyDescent="0.2">
      <c r="P60" s="35" t="str">
        <f t="shared" si="5"/>
        <v/>
      </c>
      <c r="Q60" s="35" t="str">
        <f t="shared" si="6"/>
        <v/>
      </c>
      <c r="R60" s="35" t="str">
        <f t="shared" si="3"/>
        <v/>
      </c>
      <c r="S60" s="35" t="str">
        <f t="shared" si="3"/>
        <v/>
      </c>
      <c r="T60" s="35" t="str">
        <f t="shared" si="4"/>
        <v/>
      </c>
      <c r="U60" s="35" t="str">
        <f t="shared" si="4"/>
        <v/>
      </c>
      <c r="V60" s="35" t="str">
        <f t="shared" si="4"/>
        <v/>
      </c>
    </row>
  </sheetData>
  <mergeCells count="183">
    <mergeCell ref="A1:N1"/>
    <mergeCell ref="C12:L12"/>
    <mergeCell ref="C18:L18"/>
    <mergeCell ref="C24:L24"/>
    <mergeCell ref="C13:L13"/>
    <mergeCell ref="A2:N2"/>
    <mergeCell ref="A4:B4"/>
    <mergeCell ref="C4:D4"/>
    <mergeCell ref="E4:F4"/>
    <mergeCell ref="G4:H4"/>
    <mergeCell ref="I4:J4"/>
    <mergeCell ref="K4:L4"/>
    <mergeCell ref="M4:N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2:B12"/>
    <mergeCell ref="M12:N12"/>
    <mergeCell ref="A10:B10"/>
    <mergeCell ref="C10:D10"/>
    <mergeCell ref="E10:F10"/>
    <mergeCell ref="G10:H10"/>
    <mergeCell ref="I10:J10"/>
    <mergeCell ref="K10:L10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4:B24"/>
    <mergeCell ref="M24:N24"/>
    <mergeCell ref="A22:B22"/>
    <mergeCell ref="C22:D22"/>
    <mergeCell ref="E22:F22"/>
    <mergeCell ref="G22:H22"/>
    <mergeCell ref="I22:J22"/>
    <mergeCell ref="K22:L22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6:B36"/>
    <mergeCell ref="C36:D36"/>
    <mergeCell ref="A37:B37"/>
    <mergeCell ref="C37:D37"/>
    <mergeCell ref="A38:B38"/>
    <mergeCell ref="C38:D38"/>
    <mergeCell ref="A34:B34"/>
    <mergeCell ref="C34:D34"/>
    <mergeCell ref="E34:F34"/>
    <mergeCell ref="G34:H34"/>
    <mergeCell ref="I34:J34"/>
    <mergeCell ref="K34:L34"/>
    <mergeCell ref="E41:J41"/>
    <mergeCell ref="P43:V43"/>
    <mergeCell ref="P53:V53"/>
    <mergeCell ref="A39:B39"/>
    <mergeCell ref="C39:D39"/>
    <mergeCell ref="K39:N39"/>
    <mergeCell ref="A40:B40"/>
    <mergeCell ref="C40:D40"/>
    <mergeCell ref="K40:N40"/>
  </mergeCells>
  <hyperlinks>
    <hyperlink ref="E41" r:id="rId1" xr:uid="{00000000-0004-0000-0400-000000000000}"/>
  </hyperlinks>
  <printOptions horizontalCentered="1"/>
  <pageMargins left="0.35" right="0.35" top="0.25" bottom="0.25" header="0.25" footer="0.25"/>
  <pageSetup scale="93" orientation="landscape" horizontalDpi="1200" verticalDpi="1200" r:id="rId2"/>
  <headerFooter alignWithMargins="0"/>
  <ignoredErrors>
    <ignoredError sqref="C6:N11 C39:J40 C17:M17 N12 C23:N23 N18 E25:F25 M24:N24 N13 E19:L19 E14:F14 E20:H20 C27:F27 E26:F26 C32:N38 F31:H31 C21:F21 H21 C22:F22 H22:L22 J20:L20 J21:L21 E30:F30 H30 J30 J31 M30:N30 M31:N31 C5:M5 E15:F15 H14 H15 N22 E16:H16 C29:I29 K29:N29 C28:D28 F28:H28 J27:N27 J28:N28 J14:N14 J15:N15 J16:N16 H25:N25 H26:N26 H27" formula="1"/>
  </ignoredErrors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60"/>
  <sheetViews>
    <sheetView showGridLines="0" zoomScaleNormal="100" workbookViewId="0">
      <selection activeCell="J11" sqref="J11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46.5" x14ac:dyDescent="0.7">
      <c r="A1" s="95" t="s">
        <v>22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24" s="1" customFormat="1" ht="54" customHeight="1" x14ac:dyDescent="0.7">
      <c r="A2" s="96" t="str">
        <f>UPPER(TEXT(B3,"mmmm yyyy"))</f>
        <v>DECEMBER 2025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24" hidden="1" x14ac:dyDescent="0.2">
      <c r="A3" s="17" t="s">
        <v>2</v>
      </c>
      <c r="B3" s="16">
        <f>DATE('1'!D3,'1'!H3+5,1)</f>
        <v>45992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" customFormat="1" ht="15.75" x14ac:dyDescent="0.2">
      <c r="A4" s="97">
        <f>A11</f>
        <v>45998</v>
      </c>
      <c r="B4" s="98"/>
      <c r="C4" s="98">
        <f>C11</f>
        <v>45999</v>
      </c>
      <c r="D4" s="98"/>
      <c r="E4" s="98">
        <f>E11</f>
        <v>46000</v>
      </c>
      <c r="F4" s="98"/>
      <c r="G4" s="98">
        <f>G11</f>
        <v>46001</v>
      </c>
      <c r="H4" s="98"/>
      <c r="I4" s="98">
        <f>I11</f>
        <v>46002</v>
      </c>
      <c r="J4" s="98"/>
      <c r="K4" s="98">
        <f>K11</f>
        <v>46003</v>
      </c>
      <c r="L4" s="98"/>
      <c r="M4" s="98">
        <f>M11</f>
        <v>46004</v>
      </c>
      <c r="N4" s="99"/>
    </row>
    <row r="5" spans="1:24" s="1" customFormat="1" ht="18.75" x14ac:dyDescent="0.2">
      <c r="A5" s="32" t="str">
        <f>IF(WEEKDAY($B$3,1)=startday,$B$3,"")</f>
        <v/>
      </c>
      <c r="B5" s="33" t="str">
        <f>IF(A5="","",IFERROR(INDEX(#REF!,MATCH(A5,#REF!,0)),""))</f>
        <v/>
      </c>
      <c r="C5" s="27">
        <f>IF(A5="",IF(WEEKDAY(B3,1)=MOD(startday,7)+1,$B$3,""),A5+1)</f>
        <v>45992</v>
      </c>
      <c r="D5" s="34" t="str">
        <f>IF(C5="","",IFERROR(INDEX(#REF!,MATCH(C5,#REF!,0)),""))</f>
        <v/>
      </c>
      <c r="E5" s="27">
        <f>IF(C5="",IF(WEEKDAY($B$3,1)=MOD(startday+1,7)+1,$B$3,""),C5+1)</f>
        <v>45993</v>
      </c>
      <c r="F5" s="34" t="str">
        <f>IF(E5="","",IFERROR(INDEX(#REF!,MATCH(E5,#REF!,0)),""))</f>
        <v/>
      </c>
      <c r="G5" s="27">
        <f>IF(E5="",IF(WEEKDAY($B$3,1)=MOD(startday+2,7)+1,$B$3,""),E5+1)</f>
        <v>45994</v>
      </c>
      <c r="H5" s="34" t="str">
        <f>IF(G5="","",IFERROR(INDEX(#REF!,MATCH(G5,#REF!,0)),""))</f>
        <v/>
      </c>
      <c r="I5" s="27">
        <f>IF(G5="",IF(WEEKDAY($B$3,1)=MOD(startday+3,7)+1,$B$3,""),G5+1)</f>
        <v>45995</v>
      </c>
      <c r="J5" s="34" t="str">
        <f>IF(I5="","",IFERROR(INDEX(#REF!,MATCH(I5,#REF!,0)),""))</f>
        <v/>
      </c>
      <c r="K5" s="27">
        <f>IF(I5="",IF(WEEKDAY($B$3,1)=MOD(startday+4,7)+1,$B$3,""),I5+1)</f>
        <v>45996</v>
      </c>
      <c r="L5" s="34" t="str">
        <f>IF(K5="","",IFERROR(INDEX(#REF!,MATCH(K5,#REF!,0)),""))</f>
        <v/>
      </c>
      <c r="M5" s="32">
        <f>IF(K5="",IF(WEEKDAY($B$3,1)=MOD(startday+5,7)+1,$B$3,""),K5+1)</f>
        <v>45997</v>
      </c>
      <c r="N5" s="33" t="str">
        <f>IF(M5="","",IFERROR(INDEX(#REF!,MATCH(M5,#REF!,0)),""))</f>
        <v/>
      </c>
    </row>
    <row r="6" spans="1:24" s="1" customFormat="1" x14ac:dyDescent="0.2">
      <c r="A6" s="70" t="str">
        <f>IF(A5="","",IFERROR(INDEX(#REF!,MATCH(A5,#REF!,0)),""))</f>
        <v/>
      </c>
      <c r="B6" s="71"/>
      <c r="C6" s="84" t="s">
        <v>25</v>
      </c>
      <c r="D6" s="85"/>
      <c r="E6" s="84" t="str">
        <f>IF(E5="","",IFERROR(INDEX(#REF!,MATCH(E5,#REF!,0)),""))</f>
        <v/>
      </c>
      <c r="F6" s="85"/>
      <c r="G6" s="84" t="s">
        <v>52</v>
      </c>
      <c r="H6" s="85"/>
      <c r="I6" s="84" t="s">
        <v>88</v>
      </c>
      <c r="J6" s="85"/>
      <c r="K6" s="84" t="str">
        <f>IF(K5="","",IFERROR(INDEX(#REF!,MATCH(K5,#REF!,0)),""))</f>
        <v/>
      </c>
      <c r="L6" s="85"/>
      <c r="M6" s="70" t="str">
        <f>IF(M5="","",IFERROR(INDEX(#REF!,MATCH(M5,#REF!,0)),""))</f>
        <v/>
      </c>
      <c r="N6" s="71"/>
    </row>
    <row r="7" spans="1:24" s="1" customFormat="1" x14ac:dyDescent="0.2">
      <c r="A7" s="70" t="str">
        <f>IF(A5="","",IFERROR(INDEX(#REF!,MATCH(A5,#REF!,0)),""))</f>
        <v/>
      </c>
      <c r="B7" s="71"/>
      <c r="C7" s="84"/>
      <c r="D7" s="85"/>
      <c r="E7" s="84" t="str">
        <f>IF(E5="","",IFERROR(INDEX(#REF!,MATCH(E5,#REF!,0)),""))</f>
        <v/>
      </c>
      <c r="F7" s="85"/>
      <c r="G7" s="84"/>
      <c r="H7" s="85"/>
      <c r="I7" s="84" t="str">
        <f>IF(I5="","",IFERROR(INDEX(#REF!,MATCH(I5,#REF!,0)),""))</f>
        <v/>
      </c>
      <c r="J7" s="85"/>
      <c r="K7" s="84" t="str">
        <f>IF(K5="","",IFERROR(INDEX(#REF!,MATCH(K5,#REF!,0)),""))</f>
        <v/>
      </c>
      <c r="L7" s="85"/>
      <c r="M7" s="70" t="str">
        <f>IF(M5="","",IFERROR(INDEX(#REF!,MATCH(M5,#REF!,0)),""))</f>
        <v/>
      </c>
      <c r="N7" s="71"/>
    </row>
    <row r="8" spans="1:24" s="1" customFormat="1" x14ac:dyDescent="0.2">
      <c r="A8" s="70" t="s">
        <v>0</v>
      </c>
      <c r="B8" s="71"/>
      <c r="C8" s="84" t="s">
        <v>0</v>
      </c>
      <c r="D8" s="85"/>
      <c r="E8" s="84" t="s">
        <v>0</v>
      </c>
      <c r="F8" s="85"/>
      <c r="G8" s="84" t="s">
        <v>0</v>
      </c>
      <c r="H8" s="85"/>
      <c r="I8" s="84" t="s">
        <v>0</v>
      </c>
      <c r="J8" s="85"/>
      <c r="K8" s="84" t="s">
        <v>0</v>
      </c>
      <c r="L8" s="85"/>
      <c r="M8" s="70" t="s">
        <v>0</v>
      </c>
      <c r="N8" s="71"/>
    </row>
    <row r="9" spans="1:24" s="1" customFormat="1" x14ac:dyDescent="0.2">
      <c r="A9" s="70" t="s">
        <v>0</v>
      </c>
      <c r="B9" s="71"/>
      <c r="C9" s="84" t="s">
        <v>0</v>
      </c>
      <c r="D9" s="85"/>
      <c r="E9" s="84" t="s">
        <v>0</v>
      </c>
      <c r="F9" s="85"/>
      <c r="G9" s="84" t="s">
        <v>0</v>
      </c>
      <c r="H9" s="85"/>
      <c r="I9" s="84" t="s">
        <v>0</v>
      </c>
      <c r="J9" s="85"/>
      <c r="K9" s="84" t="s">
        <v>0</v>
      </c>
      <c r="L9" s="85"/>
      <c r="M9" s="70" t="s">
        <v>0</v>
      </c>
      <c r="N9" s="71"/>
    </row>
    <row r="10" spans="1:24" s="2" customFormat="1" x14ac:dyDescent="0.2">
      <c r="A10" s="65" t="s">
        <v>0</v>
      </c>
      <c r="B10" s="66"/>
      <c r="C10" s="82" t="s">
        <v>0</v>
      </c>
      <c r="D10" s="83"/>
      <c r="E10" s="104" t="s">
        <v>140</v>
      </c>
      <c r="F10" s="105"/>
      <c r="G10" s="82" t="s">
        <v>0</v>
      </c>
      <c r="H10" s="83"/>
      <c r="I10" s="104" t="s">
        <v>141</v>
      </c>
      <c r="J10" s="105"/>
      <c r="K10" s="82" t="s">
        <v>0</v>
      </c>
      <c r="L10" s="83"/>
      <c r="M10" s="65" t="s">
        <v>0</v>
      </c>
      <c r="N10" s="66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" customFormat="1" ht="18.75" x14ac:dyDescent="0.2">
      <c r="A11" s="32">
        <f>IF(M5="","",IF(MONTH(M5+1)&lt;&gt;MONTH(M5),"",M5+1))</f>
        <v>45998</v>
      </c>
      <c r="B11" s="54"/>
      <c r="C11" s="27">
        <f>IF(A11="","",IF(MONTH(A11+1)&lt;&gt;MONTH(A11),"",A11+1))</f>
        <v>45999</v>
      </c>
      <c r="D11" s="57" t="s">
        <v>47</v>
      </c>
      <c r="E11" s="27">
        <f>IF(C11="","",IF(MONTH(C11+1)&lt;&gt;MONTH(C11),"",C11+1))</f>
        <v>46000</v>
      </c>
      <c r="F11" s="34" t="str">
        <f>IF(E11="","",IFERROR(INDEX(#REF!,MATCH(E11,#REF!,0)),""))</f>
        <v/>
      </c>
      <c r="G11" s="27">
        <f>IF(E11="","",IF(MONTH(E11+1)&lt;&gt;MONTH(E11),"",E11+1))</f>
        <v>46001</v>
      </c>
      <c r="H11" s="34" t="str">
        <f>IF(G11="","",IFERROR(INDEX(#REF!,MATCH(G11,#REF!,0)),""))</f>
        <v/>
      </c>
      <c r="I11" s="27">
        <f>IF(G11="","",IF(MONTH(G11+1)&lt;&gt;MONTH(G11),"",G11+1))</f>
        <v>46002</v>
      </c>
      <c r="J11" s="34" t="str">
        <f>IF(I11="","",IFERROR(INDEX(#REF!,MATCH(I11,#REF!,0)),""))</f>
        <v/>
      </c>
      <c r="K11" s="27">
        <f>IF(I11="","",IF(MONTH(I11+1)&lt;&gt;MONTH(I11),"",I11+1))</f>
        <v>46003</v>
      </c>
      <c r="L11" s="34" t="str">
        <f>IF(K11="","",IFERROR(INDEX(#REF!,MATCH(K11,#REF!,0)),""))</f>
        <v/>
      </c>
      <c r="M11" s="32">
        <f>IF(K11="","",IF(MONTH(K11+1)&lt;&gt;MONTH(K11),"",K11+1))</f>
        <v>46004</v>
      </c>
      <c r="N11" s="33" t="str">
        <f>IF(M11="","",IFERROR(INDEX(#REF!,MATCH(M11,#REF!,0)),""))</f>
        <v/>
      </c>
    </row>
    <row r="12" spans="1:24" s="1" customFormat="1" ht="15" x14ac:dyDescent="0.2">
      <c r="A12" s="146" t="s">
        <v>49</v>
      </c>
      <c r="B12" s="147"/>
      <c r="C12" s="148" t="s">
        <v>48</v>
      </c>
      <c r="D12" s="149"/>
      <c r="E12" s="84" t="str">
        <f>IF(E11="","",IFERROR(INDEX(#REF!,MATCH(E11,#REF!,0)),""))</f>
        <v/>
      </c>
      <c r="F12" s="85"/>
      <c r="G12" s="84" t="s">
        <v>80</v>
      </c>
      <c r="H12" s="85"/>
      <c r="I12" s="84" t="str">
        <f>IF(I11="","",IFERROR(INDEX(#REF!,MATCH(I11,#REF!,0)),""))</f>
        <v/>
      </c>
      <c r="J12" s="85"/>
      <c r="K12" s="84" t="str">
        <f>IF(K11="","",IFERROR(INDEX(#REF!,MATCH(K11,#REF!,0)),""))</f>
        <v/>
      </c>
      <c r="L12" s="85"/>
      <c r="M12" s="70" t="str">
        <f>IF(M11="","",IFERROR(INDEX(#REF!,MATCH(M11,#REF!,0)),""))</f>
        <v/>
      </c>
      <c r="N12" s="71"/>
    </row>
    <row r="13" spans="1:24" s="1" customFormat="1" ht="15" x14ac:dyDescent="0.2">
      <c r="A13" s="146" t="s">
        <v>50</v>
      </c>
      <c r="B13" s="147"/>
      <c r="C13" s="114" t="s">
        <v>53</v>
      </c>
      <c r="D13" s="115"/>
      <c r="E13" s="115"/>
      <c r="F13" s="115"/>
      <c r="G13" s="115"/>
      <c r="H13" s="115"/>
      <c r="I13" s="115"/>
      <c r="J13" s="115"/>
      <c r="K13" s="115"/>
      <c r="L13" s="116"/>
      <c r="M13" s="70" t="str">
        <f>IF(M11="","",IFERROR(INDEX(#REF!,MATCH(M11,#REF!,0)),""))</f>
        <v/>
      </c>
      <c r="N13" s="71"/>
    </row>
    <row r="14" spans="1:24" s="1" customFormat="1" x14ac:dyDescent="0.2">
      <c r="A14" s="70"/>
      <c r="B14" s="71"/>
      <c r="C14" s="84" t="s">
        <v>25</v>
      </c>
      <c r="D14" s="85"/>
      <c r="E14" s="84"/>
      <c r="F14" s="85"/>
      <c r="G14" s="86" t="s">
        <v>164</v>
      </c>
      <c r="H14" s="87"/>
      <c r="I14" s="84"/>
      <c r="J14" s="85"/>
      <c r="K14" s="84"/>
      <c r="L14" s="85"/>
      <c r="M14" s="70"/>
      <c r="N14" s="71"/>
    </row>
    <row r="15" spans="1:24" s="1" customFormat="1" x14ac:dyDescent="0.2">
      <c r="A15" s="70"/>
      <c r="B15" s="71"/>
      <c r="C15" s="84"/>
      <c r="D15" s="85"/>
      <c r="E15" s="84"/>
      <c r="F15" s="85"/>
      <c r="G15" s="86" t="s">
        <v>168</v>
      </c>
      <c r="H15" s="87"/>
      <c r="I15" s="84"/>
      <c r="J15" s="85"/>
      <c r="K15" s="84"/>
      <c r="L15" s="85"/>
      <c r="M15" s="70"/>
      <c r="N15" s="71"/>
    </row>
    <row r="16" spans="1:24" s="2" customFormat="1" x14ac:dyDescent="0.2">
      <c r="A16" s="65"/>
      <c r="B16" s="66"/>
      <c r="C16" s="112" t="s">
        <v>142</v>
      </c>
      <c r="D16" s="113"/>
      <c r="E16" s="104" t="s">
        <v>143</v>
      </c>
      <c r="F16" s="105"/>
      <c r="G16" s="108" t="s">
        <v>169</v>
      </c>
      <c r="H16" s="109"/>
      <c r="I16" s="82"/>
      <c r="J16" s="83"/>
      <c r="K16" s="82"/>
      <c r="L16" s="83"/>
      <c r="M16" s="65"/>
      <c r="N16" s="66"/>
      <c r="O16" s="1"/>
    </row>
    <row r="17" spans="1:15" s="1" customFormat="1" ht="18.75" x14ac:dyDescent="0.2">
      <c r="A17" s="32">
        <f>IF(M11="","",IF(MONTH(M11+1)&lt;&gt;MONTH(M11),"",M11+1))</f>
        <v>46005</v>
      </c>
      <c r="B17" s="33"/>
      <c r="C17" s="27">
        <f>IF(A17="","",IF(MONTH(A17+1)&lt;&gt;MONTH(A17),"",A17+1))</f>
        <v>46006</v>
      </c>
      <c r="D17" s="34" t="str">
        <f>IF(C17="","",IFERROR(INDEX(#REF!,MATCH(C17,#REF!,0)),""))</f>
        <v/>
      </c>
      <c r="E17" s="27">
        <f>IF(C17="","",IF(MONTH(C17+1)&lt;&gt;MONTH(C17),"",C17+1))</f>
        <v>46007</v>
      </c>
      <c r="F17" s="34" t="str">
        <f>IF(E17="","",IFERROR(INDEX(#REF!,MATCH(E17,#REF!,0)),""))</f>
        <v/>
      </c>
      <c r="G17" s="27">
        <f>IF(E17="","",IF(MONTH(E17+1)&lt;&gt;MONTH(E17),"",E17+1))</f>
        <v>46008</v>
      </c>
      <c r="H17" s="34" t="str">
        <f>IF(G17="","",IFERROR(INDEX(#REF!,MATCH(G17,#REF!,0)),""))</f>
        <v/>
      </c>
      <c r="I17" s="27">
        <f>IF(G17="","",IF(MONTH(G17+1)&lt;&gt;MONTH(G17),"",G17+1))</f>
        <v>46009</v>
      </c>
      <c r="J17" s="34" t="str">
        <f>IF(I17="","",IFERROR(INDEX(#REF!,MATCH(I17,#REF!,0)),""))</f>
        <v/>
      </c>
      <c r="K17" s="27">
        <f>IF(I17="","",IF(MONTH(I17+1)&lt;&gt;MONTH(I17),"",I17+1))</f>
        <v>46010</v>
      </c>
      <c r="L17" s="34" t="str">
        <f>IF(K17="","",IFERROR(INDEX(#REF!,MATCH(K17,#REF!,0)),""))</f>
        <v/>
      </c>
      <c r="M17" s="32">
        <f>IF(K17="","",IF(MONTH(K17+1)&lt;&gt;MONTH(K17),"",K17+1))</f>
        <v>46011</v>
      </c>
      <c r="N17" s="33" t="str">
        <f>IF(M17="","",IFERROR(INDEX(#REF!,MATCH(M17,#REF!,0)),""))</f>
        <v/>
      </c>
    </row>
    <row r="18" spans="1:15" s="1" customFormat="1" x14ac:dyDescent="0.2">
      <c r="A18" s="70" t="str">
        <f>IF(A17="","",IFERROR(INDEX(#REF!,MATCH(A17,#REF!,0)),""))</f>
        <v/>
      </c>
      <c r="B18" s="71"/>
      <c r="C18" s="84" t="s">
        <v>25</v>
      </c>
      <c r="D18" s="85"/>
      <c r="E18" s="84" t="str">
        <f>IF(E17="","",IFERROR(INDEX(#REF!,MATCH(E17,#REF!,0)),""))</f>
        <v/>
      </c>
      <c r="F18" s="85"/>
      <c r="G18" s="84" t="s">
        <v>81</v>
      </c>
      <c r="H18" s="85"/>
      <c r="I18" s="84" t="str">
        <f>IF(I17="","",IFERROR(INDEX(#REF!,MATCH(I17,#REF!,0)),""))</f>
        <v/>
      </c>
      <c r="J18" s="85"/>
      <c r="K18" s="84" t="str">
        <f>IF(K17="","",IFERROR(INDEX(#REF!,MATCH(K17,#REF!,0)),""))</f>
        <v/>
      </c>
      <c r="L18" s="85"/>
      <c r="M18" s="70" t="str">
        <f>IF(M17="","",IFERROR(INDEX(#REF!,MATCH(M17,#REF!,0)),""))</f>
        <v/>
      </c>
      <c r="N18" s="71"/>
    </row>
    <row r="19" spans="1:15" s="1" customFormat="1" x14ac:dyDescent="0.2">
      <c r="A19" s="70" t="str">
        <f>IF(A17="","",IFERROR(INDEX(#REF!,MATCH(A17,#REF!,0)),""))</f>
        <v/>
      </c>
      <c r="B19" s="71"/>
      <c r="C19" s="84" t="str">
        <f>IF(C17="","",IFERROR(INDEX(#REF!,MATCH(C17,#REF!,0)),""))</f>
        <v/>
      </c>
      <c r="D19" s="85"/>
      <c r="E19" s="84" t="str">
        <f>IF(E17="","",IFERROR(INDEX(#REF!,MATCH(E17,#REF!,0)),""))</f>
        <v/>
      </c>
      <c r="F19" s="85"/>
      <c r="G19" s="84" t="str">
        <f>IF(G17="","",IFERROR(INDEX(#REF!,MATCH(G17,#REF!,0)),""))</f>
        <v/>
      </c>
      <c r="H19" s="85"/>
      <c r="I19" s="84" t="str">
        <f>IF(I17="","",IFERROR(INDEX(#REF!,MATCH(I17,#REF!,0)),""))</f>
        <v/>
      </c>
      <c r="J19" s="85"/>
      <c r="K19" s="84" t="str">
        <f>IF(K17="","",IFERROR(INDEX(#REF!,MATCH(K17,#REF!,0)),""))</f>
        <v/>
      </c>
      <c r="L19" s="85"/>
      <c r="M19" s="70" t="str">
        <f>IF(M17="","",IFERROR(INDEX(#REF!,MATCH(M17,#REF!,0)),""))</f>
        <v/>
      </c>
      <c r="N19" s="71"/>
    </row>
    <row r="20" spans="1:15" s="1" customFormat="1" x14ac:dyDescent="0.2">
      <c r="A20" s="70"/>
      <c r="B20" s="71"/>
      <c r="C20" s="84"/>
      <c r="D20" s="85"/>
      <c r="E20" s="84"/>
      <c r="F20" s="85"/>
      <c r="G20" s="84"/>
      <c r="H20" s="85"/>
      <c r="I20" s="84"/>
      <c r="J20" s="85"/>
      <c r="K20" s="84"/>
      <c r="L20" s="85"/>
      <c r="M20" s="70"/>
      <c r="N20" s="71"/>
    </row>
    <row r="21" spans="1:15" s="1" customFormat="1" x14ac:dyDescent="0.2">
      <c r="A21" s="70"/>
      <c r="B21" s="71"/>
      <c r="C21" s="84"/>
      <c r="D21" s="85"/>
      <c r="E21" s="84"/>
      <c r="F21" s="85"/>
      <c r="G21" s="84"/>
      <c r="H21" s="85"/>
      <c r="I21" s="84"/>
      <c r="J21" s="85"/>
      <c r="K21" s="84"/>
      <c r="L21" s="85"/>
      <c r="M21" s="70"/>
      <c r="N21" s="71"/>
    </row>
    <row r="22" spans="1:15" s="2" customFormat="1" x14ac:dyDescent="0.2">
      <c r="A22" s="65"/>
      <c r="B22" s="66"/>
      <c r="C22" s="82"/>
      <c r="D22" s="83"/>
      <c r="E22" s="82"/>
      <c r="F22" s="83"/>
      <c r="G22" s="82"/>
      <c r="H22" s="83"/>
      <c r="I22" s="82"/>
      <c r="J22" s="83"/>
      <c r="K22" s="82"/>
      <c r="L22" s="83"/>
      <c r="M22" s="65"/>
      <c r="N22" s="66"/>
      <c r="O22" s="1"/>
    </row>
    <row r="23" spans="1:15" s="1" customFormat="1" ht="18.75" x14ac:dyDescent="0.2">
      <c r="A23" s="32">
        <f>IF(M17="","",IF(MONTH(M17+1)&lt;&gt;MONTH(M17),"",M17+1))</f>
        <v>46012</v>
      </c>
      <c r="B23" s="33"/>
      <c r="C23" s="49">
        <f>IF(A23="","",IF(MONTH(A23+1)&lt;&gt;MONTH(A23),"",A23+1))</f>
        <v>46013</v>
      </c>
      <c r="D23" s="50" t="str">
        <f>IF(C23="","",IFERROR(INDEX(#REF!,MATCH(C23,#REF!,0)),""))</f>
        <v/>
      </c>
      <c r="E23" s="49">
        <f>IF(C23="","",IF(MONTH(C23+1)&lt;&gt;MONTH(C23),"",C23+1))</f>
        <v>46014</v>
      </c>
      <c r="F23" s="50" t="str">
        <f>IF(E23="","",IFERROR(INDEX(#REF!,MATCH(E23,#REF!,0)),""))</f>
        <v/>
      </c>
      <c r="G23" s="49">
        <f>IF(E23="","",IF(MONTH(E23+1)&lt;&gt;MONTH(E23),"",E23+1))</f>
        <v>46015</v>
      </c>
      <c r="H23" s="50"/>
      <c r="I23" s="49">
        <f>IF(G23="","",IF(MONTH(G23+1)&lt;&gt;MONTH(G23),"",G23+1))</f>
        <v>46016</v>
      </c>
      <c r="J23" s="58" t="s">
        <v>46</v>
      </c>
      <c r="K23" s="49">
        <f>IF(I23="","",IF(MONTH(I23+1)&lt;&gt;MONTH(I23),"",I23+1))</f>
        <v>46017</v>
      </c>
      <c r="L23" s="50"/>
      <c r="M23" s="32">
        <f>IF(K23="","",IF(MONTH(K23+1)&lt;&gt;MONTH(K23),"",K23+1))</f>
        <v>46018</v>
      </c>
      <c r="N23" s="33" t="str">
        <f>IF(M23="","",IFERROR(INDEX(#REF!,MATCH(M23,#REF!,0)),""))</f>
        <v/>
      </c>
    </row>
    <row r="24" spans="1:15" s="1" customFormat="1" x14ac:dyDescent="0.2">
      <c r="A24" s="70" t="str">
        <f>IF(A23="","",IFERROR(INDEX(#REF!,MATCH(A23,#REF!,0)),""))</f>
        <v/>
      </c>
      <c r="B24" s="71"/>
      <c r="C24" s="100" t="s">
        <v>32</v>
      </c>
      <c r="D24" s="101"/>
      <c r="E24" s="100" t="s">
        <v>32</v>
      </c>
      <c r="F24" s="101"/>
      <c r="G24" s="100" t="s">
        <v>23</v>
      </c>
      <c r="H24" s="101"/>
      <c r="I24" s="100" t="s">
        <v>23</v>
      </c>
      <c r="J24" s="101"/>
      <c r="K24" s="100" t="s">
        <v>23</v>
      </c>
      <c r="L24" s="101"/>
      <c r="M24" s="70" t="str">
        <f>IF(M23="","",IFERROR(INDEX(#REF!,MATCH(M23,#REF!,0)),""))</f>
        <v/>
      </c>
      <c r="N24" s="71"/>
    </row>
    <row r="25" spans="1:15" s="1" customFormat="1" x14ac:dyDescent="0.2">
      <c r="A25" s="70" t="str">
        <f>IF(A23="","",IFERROR(INDEX(#REF!,MATCH(A23,#REF!,0)),""))</f>
        <v/>
      </c>
      <c r="B25" s="71"/>
      <c r="C25" s="100" t="str">
        <f>IF(C23="","",IFERROR(INDEX(#REF!,MATCH(C23,#REF!,0)),""))</f>
        <v/>
      </c>
      <c r="D25" s="101"/>
      <c r="E25" s="100"/>
      <c r="F25" s="101"/>
      <c r="G25" s="100" t="s">
        <v>32</v>
      </c>
      <c r="H25" s="101"/>
      <c r="I25" s="100" t="s">
        <v>32</v>
      </c>
      <c r="J25" s="101"/>
      <c r="K25" s="100" t="s">
        <v>32</v>
      </c>
      <c r="L25" s="101"/>
      <c r="M25" s="70" t="str">
        <f>IF(M23="","",IFERROR(INDEX(#REF!,MATCH(M23,#REF!,0)),""))</f>
        <v/>
      </c>
      <c r="N25" s="71"/>
    </row>
    <row r="26" spans="1:15" s="1" customFormat="1" x14ac:dyDescent="0.2">
      <c r="A26" s="70"/>
      <c r="B26" s="71"/>
      <c r="C26" s="90"/>
      <c r="D26" s="91"/>
      <c r="E26" s="90"/>
      <c r="F26" s="91"/>
      <c r="G26" s="90"/>
      <c r="H26" s="91"/>
      <c r="I26" s="90"/>
      <c r="J26" s="91"/>
      <c r="K26" s="90"/>
      <c r="L26" s="91"/>
      <c r="M26" s="70"/>
      <c r="N26" s="71"/>
    </row>
    <row r="27" spans="1:15" s="1" customFormat="1" x14ac:dyDescent="0.2">
      <c r="A27" s="70"/>
      <c r="B27" s="71"/>
      <c r="C27" s="90"/>
      <c r="D27" s="91"/>
      <c r="E27" s="90"/>
      <c r="F27" s="91"/>
      <c r="G27" s="90"/>
      <c r="H27" s="91"/>
      <c r="I27" s="90"/>
      <c r="J27" s="91"/>
      <c r="K27" s="90"/>
      <c r="L27" s="91"/>
      <c r="M27" s="70"/>
      <c r="N27" s="71"/>
    </row>
    <row r="28" spans="1:15" s="2" customFormat="1" x14ac:dyDescent="0.2">
      <c r="A28" s="65"/>
      <c r="B28" s="66"/>
      <c r="C28" s="88"/>
      <c r="D28" s="89"/>
      <c r="E28" s="88"/>
      <c r="F28" s="89"/>
      <c r="G28" s="88"/>
      <c r="H28" s="89"/>
      <c r="I28" s="88"/>
      <c r="J28" s="89"/>
      <c r="K28" s="88"/>
      <c r="L28" s="89"/>
      <c r="M28" s="65"/>
      <c r="N28" s="66"/>
      <c r="O28" s="1"/>
    </row>
    <row r="29" spans="1:15" s="1" customFormat="1" ht="18.75" x14ac:dyDescent="0.2">
      <c r="A29" s="32">
        <f>IF(M23="","",IF(MONTH(M23+1)&lt;&gt;MONTH(M23),"",M23+1))</f>
        <v>46019</v>
      </c>
      <c r="B29" s="33" t="str">
        <f>IF(A29="","",IFERROR(INDEX(#REF!,MATCH(A29,#REF!,0)),""))</f>
        <v/>
      </c>
      <c r="C29" s="49">
        <f>IF(A29="","",IF(MONTH(A29+1)&lt;&gt;MONTH(A29),"",A29+1))</f>
        <v>46020</v>
      </c>
      <c r="D29" s="50" t="str">
        <f>IF(C29="","",IFERROR(INDEX(#REF!,MATCH(C29,#REF!,0)),""))</f>
        <v/>
      </c>
      <c r="E29" s="49">
        <f>IF(C29="","",IF(MONTH(C29+1)&lt;&gt;MONTH(C29),"",C29+1))</f>
        <v>46021</v>
      </c>
      <c r="F29" s="50" t="str">
        <f>IF(E29="","",IFERROR(INDEX(#REF!,MATCH(E29,#REF!,0)),""))</f>
        <v/>
      </c>
      <c r="G29" s="49">
        <f>IF(E29="","",IF(MONTH(E29+1)&lt;&gt;MONTH(E29),"",E29+1))</f>
        <v>46022</v>
      </c>
      <c r="H29" s="50"/>
      <c r="I29" s="27" t="str">
        <f>IF(G29="","",IF(MONTH(G29+1)&lt;&gt;MONTH(G29),"",G29+1))</f>
        <v/>
      </c>
      <c r="J29" s="34" t="str">
        <f>IF(I29="","",IFERROR(INDEX(#REF!,MATCH(I29,#REF!,0)),""))</f>
        <v/>
      </c>
      <c r="K29" s="27" t="str">
        <f>IF(I29="","",IF(MONTH(I29+1)&lt;&gt;MONTH(I29),"",I29+1))</f>
        <v/>
      </c>
      <c r="L29" s="34" t="str">
        <f>IF(K29="","",IFERROR(INDEX(#REF!,MATCH(K29,#REF!,0)),""))</f>
        <v/>
      </c>
      <c r="M29" s="32" t="str">
        <f>IF(K29="","",IF(MONTH(K29+1)&lt;&gt;MONTH(K29),"",K29+1))</f>
        <v/>
      </c>
      <c r="N29" s="33" t="str">
        <f>IF(M29="","",IFERROR(INDEX(#REF!,MATCH(M29,#REF!,0)),""))</f>
        <v/>
      </c>
    </row>
    <row r="30" spans="1:15" s="1" customFormat="1" x14ac:dyDescent="0.2">
      <c r="A30" s="70" t="str">
        <f>IF(A29="","",IFERROR(INDEX(#REF!,MATCH(A29,#REF!,0)),""))</f>
        <v/>
      </c>
      <c r="B30" s="71"/>
      <c r="C30" s="100" t="s">
        <v>32</v>
      </c>
      <c r="D30" s="101"/>
      <c r="E30" s="100" t="s">
        <v>32</v>
      </c>
      <c r="F30" s="101"/>
      <c r="G30" s="100" t="s">
        <v>32</v>
      </c>
      <c r="H30" s="101"/>
      <c r="I30" s="84" t="str">
        <f>IF(I29="","",IFERROR(INDEX(#REF!,MATCH(I29,#REF!,0)),""))</f>
        <v/>
      </c>
      <c r="J30" s="85"/>
      <c r="K30" s="84" t="str">
        <f>IF(K29="","",IFERROR(INDEX(#REF!,MATCH(K29,#REF!,0)),""))</f>
        <v/>
      </c>
      <c r="L30" s="85"/>
      <c r="M30" s="70" t="str">
        <f>IF(M29="","",IFERROR(INDEX(#REF!,MATCH(M29,#REF!,0)),""))</f>
        <v/>
      </c>
      <c r="N30" s="71"/>
    </row>
    <row r="31" spans="1:15" s="1" customFormat="1" x14ac:dyDescent="0.2">
      <c r="A31" s="70" t="str">
        <f>IF(A29="","",IFERROR(INDEX(#REF!,MATCH(A29,#REF!,0)),""))</f>
        <v/>
      </c>
      <c r="B31" s="71"/>
      <c r="C31" s="100" t="str">
        <f>IF(C29="","",IFERROR(INDEX(#REF!,MATCH(C29,#REF!,0)),""))</f>
        <v/>
      </c>
      <c r="D31" s="101"/>
      <c r="E31" s="100" t="str">
        <f>IF(E29="","",IFERROR(INDEX(#REF!,MATCH(E29,#REF!,0)),""))</f>
        <v/>
      </c>
      <c r="F31" s="101"/>
      <c r="G31" s="100" t="str">
        <f>IF(G29="","",IFERROR(INDEX(#REF!,MATCH(G29,#REF!,0)),""))</f>
        <v/>
      </c>
      <c r="H31" s="101"/>
      <c r="I31" s="84" t="str">
        <f>IF(I29="","",IFERROR(INDEX(#REF!,MATCH(I29,#REF!,0)),""))</f>
        <v/>
      </c>
      <c r="J31" s="85"/>
      <c r="K31" s="84" t="str">
        <f>IF(K29="","",IFERROR(INDEX(#REF!,MATCH(K29,#REF!,0)),""))</f>
        <v/>
      </c>
      <c r="L31" s="85"/>
      <c r="M31" s="70" t="str">
        <f>IF(M29="","",IFERROR(INDEX(#REF!,MATCH(M29,#REF!,0)),""))</f>
        <v/>
      </c>
      <c r="N31" s="71"/>
    </row>
    <row r="32" spans="1:15" s="1" customFormat="1" x14ac:dyDescent="0.2">
      <c r="A32" s="70"/>
      <c r="B32" s="71"/>
      <c r="C32" s="90"/>
      <c r="D32" s="91"/>
      <c r="E32" s="90"/>
      <c r="F32" s="91"/>
      <c r="G32" s="90"/>
      <c r="H32" s="91"/>
      <c r="I32" s="84"/>
      <c r="J32" s="85"/>
      <c r="K32" s="84"/>
      <c r="L32" s="85"/>
      <c r="M32" s="70"/>
      <c r="N32" s="71"/>
    </row>
    <row r="33" spans="1:22" s="1" customFormat="1" x14ac:dyDescent="0.2">
      <c r="A33" s="70"/>
      <c r="B33" s="71"/>
      <c r="C33" s="90"/>
      <c r="D33" s="91"/>
      <c r="E33" s="90"/>
      <c r="F33" s="91"/>
      <c r="G33" s="90"/>
      <c r="H33" s="91"/>
      <c r="I33" s="84"/>
      <c r="J33" s="85"/>
      <c r="K33" s="84"/>
      <c r="L33" s="85"/>
      <c r="M33" s="70"/>
      <c r="N33" s="71"/>
    </row>
    <row r="34" spans="1:22" s="2" customFormat="1" x14ac:dyDescent="0.2">
      <c r="A34" s="65"/>
      <c r="B34" s="66"/>
      <c r="C34" s="88"/>
      <c r="D34" s="89"/>
      <c r="E34" s="88"/>
      <c r="F34" s="89"/>
      <c r="G34" s="88"/>
      <c r="H34" s="89"/>
      <c r="I34" s="82"/>
      <c r="J34" s="83"/>
      <c r="K34" s="82"/>
      <c r="L34" s="83"/>
      <c r="M34" s="65"/>
      <c r="N34" s="66"/>
      <c r="O34" s="1"/>
    </row>
    <row r="35" spans="1:22" ht="18.75" x14ac:dyDescent="0.2">
      <c r="A35" s="32" t="str">
        <f>IF(M29="","",IF(MONTH(M29+1)&lt;&gt;MONTH(M29),"",M29+1))</f>
        <v/>
      </c>
      <c r="B35" s="33" t="str">
        <f>IF(A35="","",IFERROR(INDEX(#REF!,MATCH(A35,#REF!,0)),""))</f>
        <v/>
      </c>
      <c r="C35" s="27" t="str">
        <f>IF(A35="","",IF(MONTH(A35+1)&lt;&gt;MONTH(A35),"",A35+1))</f>
        <v/>
      </c>
      <c r="D35" s="34" t="str">
        <f>IF(C35="","",IFERROR(INDEX(#REF!,MATCH(C35,#REF!,0)),""))</f>
        <v/>
      </c>
      <c r="E35" s="5"/>
      <c r="F35" s="6"/>
      <c r="G35" s="6"/>
      <c r="H35" s="6"/>
      <c r="I35" s="6"/>
      <c r="J35" s="7"/>
      <c r="K35" s="8"/>
      <c r="L35" s="9"/>
      <c r="M35" s="6"/>
      <c r="N35" s="7"/>
      <c r="O35" s="1"/>
    </row>
    <row r="36" spans="1:22" x14ac:dyDescent="0.2">
      <c r="A36" s="138" t="str">
        <f>IF(A35="","",IFERROR(INDEX(#REF!,MATCH(A35,#REF!,0)),""))</f>
        <v/>
      </c>
      <c r="B36" s="139"/>
      <c r="C36" s="140" t="str">
        <f>IF(C35="","",IFERROR(INDEX(#REF!,MATCH(C35,#REF!,0)),""))</f>
        <v/>
      </c>
      <c r="D36" s="141"/>
      <c r="E36" s="10"/>
      <c r="F36" s="11"/>
      <c r="G36" s="11"/>
      <c r="H36" s="11"/>
      <c r="I36" s="11"/>
      <c r="J36" s="12"/>
      <c r="K36" s="10"/>
      <c r="L36" s="11"/>
      <c r="M36" s="11"/>
      <c r="N36" s="12"/>
      <c r="O36" s="1"/>
    </row>
    <row r="37" spans="1:22" x14ac:dyDescent="0.2">
      <c r="A37" s="138" t="str">
        <f>IF(A35="","",IFERROR(INDEX(#REF!,MATCH(A35,#REF!,0)),""))</f>
        <v/>
      </c>
      <c r="B37" s="139"/>
      <c r="C37" s="140" t="str">
        <f>IF(C35="","",IFERROR(INDEX(#REF!,MATCH(C35,#REF!,0)),""))</f>
        <v/>
      </c>
      <c r="D37" s="141"/>
      <c r="E37" s="10"/>
      <c r="F37" s="11"/>
      <c r="G37" s="11"/>
      <c r="H37" s="11"/>
      <c r="I37" s="11"/>
      <c r="J37" s="12"/>
      <c r="K37" s="10"/>
      <c r="L37" s="11"/>
      <c r="M37" s="11"/>
      <c r="N37" s="12"/>
      <c r="O37" s="1"/>
    </row>
    <row r="38" spans="1:22" x14ac:dyDescent="0.2">
      <c r="A38" s="138"/>
      <c r="B38" s="139"/>
      <c r="C38" s="140"/>
      <c r="D38" s="141"/>
      <c r="E38" s="10"/>
      <c r="F38" s="11"/>
      <c r="G38" s="11"/>
      <c r="H38" s="11"/>
      <c r="I38" s="11"/>
      <c r="J38" s="12"/>
      <c r="K38" s="10"/>
      <c r="L38" s="11"/>
      <c r="M38" s="11"/>
      <c r="N38" s="12"/>
      <c r="O38" s="1"/>
    </row>
    <row r="39" spans="1:22" x14ac:dyDescent="0.2">
      <c r="A39" s="138"/>
      <c r="B39" s="139"/>
      <c r="C39" s="140"/>
      <c r="D39" s="141"/>
      <c r="E39" s="10"/>
      <c r="F39" s="11"/>
      <c r="G39" s="11"/>
      <c r="H39" s="11"/>
      <c r="I39" s="11"/>
      <c r="J39" s="12"/>
      <c r="K39" s="79" t="s">
        <v>13</v>
      </c>
      <c r="L39" s="80"/>
      <c r="M39" s="80"/>
      <c r="N39" s="81"/>
      <c r="O39" s="1"/>
    </row>
    <row r="40" spans="1:22" x14ac:dyDescent="0.2">
      <c r="A40" s="142"/>
      <c r="B40" s="143"/>
      <c r="C40" s="144"/>
      <c r="D40" s="145"/>
      <c r="E40" s="13"/>
      <c r="F40" s="14"/>
      <c r="G40" s="14"/>
      <c r="H40" s="14"/>
      <c r="I40" s="14"/>
      <c r="J40" s="15"/>
      <c r="K40" s="76" t="s">
        <v>14</v>
      </c>
      <c r="L40" s="77"/>
      <c r="M40" s="77"/>
      <c r="N40" s="78"/>
      <c r="O40" s="1"/>
    </row>
    <row r="41" spans="1:22" x14ac:dyDescent="0.2">
      <c r="E41" s="74" t="s">
        <v>20</v>
      </c>
      <c r="F41" s="75"/>
      <c r="G41" s="75"/>
      <c r="H41" s="75"/>
      <c r="I41" s="75"/>
      <c r="J41" s="75"/>
    </row>
    <row r="43" spans="1:22" s="17" customFormat="1" ht="11.25" x14ac:dyDescent="0.2">
      <c r="P43" s="69">
        <f>DATE(YEAR(B3-15),MONTH(B3-15),1)</f>
        <v>45962</v>
      </c>
      <c r="Q43" s="69"/>
      <c r="R43" s="69"/>
      <c r="S43" s="69"/>
      <c r="T43" s="69"/>
      <c r="U43" s="69"/>
      <c r="V43" s="69"/>
    </row>
    <row r="44" spans="1:22" s="17" customFormat="1" ht="9.75" customHeight="1" x14ac:dyDescent="0.2">
      <c r="P44" s="36" t="str">
        <f>CHOOSE(1+MOD(startday+1-2,7),"Su","M","Tu","W","Th","F","Sa")</f>
        <v>Su</v>
      </c>
      <c r="Q44" s="36" t="str">
        <f>CHOOSE(1+MOD(startday+2-2,7),"Su","M","Tu","W","Th","F","Sa")</f>
        <v>M</v>
      </c>
      <c r="R44" s="36" t="str">
        <f>CHOOSE(1+MOD(startday+3-2,7),"Su","M","Tu","W","Th","F","Sa")</f>
        <v>Tu</v>
      </c>
      <c r="S44" s="36" t="str">
        <f>CHOOSE(1+MOD(startday+4-2,7),"Su","M","Tu","W","Th","F","Sa")</f>
        <v>W</v>
      </c>
      <c r="T44" s="36" t="str">
        <f>CHOOSE(1+MOD(startday+5-2,7),"Su","M","Tu","W","Th","F","Sa")</f>
        <v>Th</v>
      </c>
      <c r="U44" s="36" t="str">
        <f>CHOOSE(1+MOD(startday+6-2,7),"Su","M","Tu","W","Th","F","Sa")</f>
        <v>F</v>
      </c>
      <c r="V44" s="36" t="str">
        <f>CHOOSE(1+MOD(startday+7-2,7),"Su","M","Tu","W","Th","F","Sa")</f>
        <v>Sa</v>
      </c>
    </row>
    <row r="45" spans="1:22" s="17" customFormat="1" ht="9.75" customHeight="1" x14ac:dyDescent="0.2">
      <c r="P45" s="35" t="str">
        <f>IF(WEEKDAY(P43,1)=startday,P43,"")</f>
        <v/>
      </c>
      <c r="Q45" s="35" t="str">
        <f>IF(P45="",IF(WEEKDAY(P43,1)=MOD(startday,7)+1,P43,""),P45+1)</f>
        <v/>
      </c>
      <c r="R45" s="35" t="str">
        <f>IF(Q45="",IF(WEEKDAY(P43,1)=MOD(startday+1,7)+1,P43,""),Q45+1)</f>
        <v/>
      </c>
      <c r="S45" s="35" t="str">
        <f>IF(R45="",IF(WEEKDAY(P43,1)=MOD(startday+2,7)+1,P43,""),R45+1)</f>
        <v/>
      </c>
      <c r="T45" s="35" t="str">
        <f>IF(S45="",IF(WEEKDAY(P43,1)=MOD(startday+3,7)+1,P43,""),S45+1)</f>
        <v/>
      </c>
      <c r="U45" s="35" t="str">
        <f>IF(T45="",IF(WEEKDAY(P43,1)=MOD(startday+4,7)+1,P43,""),T45+1)</f>
        <v/>
      </c>
      <c r="V45" s="35">
        <f>IF(U45="",IF(WEEKDAY(P43,1)=MOD(startday+5,7)+1,P43,""),U45+1)</f>
        <v>45962</v>
      </c>
    </row>
    <row r="46" spans="1:22" s="17" customFormat="1" ht="9.75" customHeight="1" x14ac:dyDescent="0.2">
      <c r="P46" s="35">
        <f>IF(V45="","",IF(MONTH(V45+1)&lt;&gt;MONTH(V45),"",V45+1))</f>
        <v>45963</v>
      </c>
      <c r="Q46" s="35">
        <f>IF(P46="","",IF(MONTH(P46+1)&lt;&gt;MONTH(P46),"",P46+1))</f>
        <v>45964</v>
      </c>
      <c r="R46" s="35">
        <f t="shared" ref="R46:V46" si="0">IF(Q46="","",IF(MONTH(Q46+1)&lt;&gt;MONTH(Q46),"",Q46+1))</f>
        <v>45965</v>
      </c>
      <c r="S46" s="35">
        <f>IF(R46="","",IF(MONTH(R46+1)&lt;&gt;MONTH(R46),"",R46+1))</f>
        <v>45966</v>
      </c>
      <c r="T46" s="35">
        <f t="shared" si="0"/>
        <v>45967</v>
      </c>
      <c r="U46" s="35">
        <f t="shared" si="0"/>
        <v>45968</v>
      </c>
      <c r="V46" s="35">
        <f t="shared" si="0"/>
        <v>45969</v>
      </c>
    </row>
    <row r="47" spans="1:22" s="17" customFormat="1" ht="9.75" customHeight="1" x14ac:dyDescent="0.2">
      <c r="P47" s="35">
        <f t="shared" ref="P47:P50" si="1">IF(V46="","",IF(MONTH(V46+1)&lt;&gt;MONTH(V46),"",V46+1))</f>
        <v>45970</v>
      </c>
      <c r="Q47" s="35">
        <f t="shared" ref="Q47:V50" si="2">IF(P47="","",IF(MONTH(P47+1)&lt;&gt;MONTH(P47),"",P47+1))</f>
        <v>45971</v>
      </c>
      <c r="R47" s="35">
        <f t="shared" si="2"/>
        <v>45972</v>
      </c>
      <c r="S47" s="35">
        <f t="shared" si="2"/>
        <v>45973</v>
      </c>
      <c r="T47" s="35">
        <f t="shared" si="2"/>
        <v>45974</v>
      </c>
      <c r="U47" s="35">
        <f t="shared" si="2"/>
        <v>45975</v>
      </c>
      <c r="V47" s="35">
        <f t="shared" si="2"/>
        <v>45976</v>
      </c>
    </row>
    <row r="48" spans="1:22" s="17" customFormat="1" ht="9.75" customHeight="1" x14ac:dyDescent="0.2">
      <c r="P48" s="35">
        <f t="shared" si="1"/>
        <v>45977</v>
      </c>
      <c r="Q48" s="35">
        <f t="shared" si="2"/>
        <v>45978</v>
      </c>
      <c r="R48" s="35">
        <f t="shared" si="2"/>
        <v>45979</v>
      </c>
      <c r="S48" s="35">
        <f t="shared" si="2"/>
        <v>45980</v>
      </c>
      <c r="T48" s="35">
        <f t="shared" si="2"/>
        <v>45981</v>
      </c>
      <c r="U48" s="35">
        <f t="shared" si="2"/>
        <v>45982</v>
      </c>
      <c r="V48" s="35">
        <f t="shared" si="2"/>
        <v>45983</v>
      </c>
    </row>
    <row r="49" spans="16:22" s="17" customFormat="1" ht="9.75" customHeight="1" x14ac:dyDescent="0.2">
      <c r="P49" s="35">
        <f t="shared" si="1"/>
        <v>45984</v>
      </c>
      <c r="Q49" s="35">
        <f t="shared" si="2"/>
        <v>45985</v>
      </c>
      <c r="R49" s="35">
        <f t="shared" si="2"/>
        <v>45986</v>
      </c>
      <c r="S49" s="35">
        <f t="shared" si="2"/>
        <v>45987</v>
      </c>
      <c r="T49" s="35">
        <f t="shared" si="2"/>
        <v>45988</v>
      </c>
      <c r="U49" s="35">
        <f t="shared" si="2"/>
        <v>45989</v>
      </c>
      <c r="V49" s="35">
        <f t="shared" si="2"/>
        <v>45990</v>
      </c>
    </row>
    <row r="50" spans="16:22" s="17" customFormat="1" ht="9.75" customHeight="1" x14ac:dyDescent="0.2">
      <c r="P50" s="35">
        <f t="shared" si="1"/>
        <v>45991</v>
      </c>
      <c r="Q50" s="35" t="str">
        <f t="shared" si="2"/>
        <v/>
      </c>
      <c r="R50" s="35" t="str">
        <f t="shared" si="2"/>
        <v/>
      </c>
      <c r="S50" s="35" t="str">
        <f t="shared" si="2"/>
        <v/>
      </c>
      <c r="T50" s="35" t="str">
        <f t="shared" si="2"/>
        <v/>
      </c>
      <c r="U50" s="35" t="str">
        <f t="shared" si="2"/>
        <v/>
      </c>
      <c r="V50" s="35" t="str">
        <f t="shared" si="2"/>
        <v/>
      </c>
    </row>
    <row r="51" spans="16:22" s="17" customFormat="1" ht="9.75" customHeight="1" x14ac:dyDescent="0.2"/>
    <row r="52" spans="16:22" s="17" customFormat="1" ht="9.75" customHeight="1" x14ac:dyDescent="0.2"/>
    <row r="53" spans="16:22" s="17" customFormat="1" ht="11.25" x14ac:dyDescent="0.2">
      <c r="P53" s="69">
        <f>DATE(YEAR(B3+35),MONTH(B3+35),1)</f>
        <v>46023</v>
      </c>
      <c r="Q53" s="69"/>
      <c r="R53" s="69"/>
      <c r="S53" s="69"/>
      <c r="T53" s="69"/>
      <c r="U53" s="69"/>
      <c r="V53" s="69"/>
    </row>
    <row r="54" spans="16:22" s="17" customFormat="1" ht="9.75" customHeight="1" x14ac:dyDescent="0.2">
      <c r="P54" s="36" t="str">
        <f>CHOOSE(1+MOD(startday+1-2,7),"Su","M","Tu","W","Th","F","Sa")</f>
        <v>Su</v>
      </c>
      <c r="Q54" s="36" t="str">
        <f>CHOOSE(1+MOD(startday+2-2,7),"Su","M","Tu","W","Th","F","Sa")</f>
        <v>M</v>
      </c>
      <c r="R54" s="36" t="str">
        <f>CHOOSE(1+MOD(startday+3-2,7),"Su","M","Tu","W","Th","F","Sa")</f>
        <v>Tu</v>
      </c>
      <c r="S54" s="36" t="str">
        <f>CHOOSE(1+MOD(startday+4-2,7),"Su","M","Tu","W","Th","F","Sa")</f>
        <v>W</v>
      </c>
      <c r="T54" s="36" t="str">
        <f>CHOOSE(1+MOD(startday+5-2,7),"Su","M","Tu","W","Th","F","Sa")</f>
        <v>Th</v>
      </c>
      <c r="U54" s="36" t="str">
        <f>CHOOSE(1+MOD(startday+6-2,7),"Su","M","Tu","W","Th","F","Sa")</f>
        <v>F</v>
      </c>
      <c r="V54" s="36" t="str">
        <f>CHOOSE(1+MOD(startday+7-2,7),"Su","M","Tu","W","Th","F","Sa")</f>
        <v>Sa</v>
      </c>
    </row>
    <row r="55" spans="16:22" s="17" customFormat="1" ht="9.75" customHeight="1" x14ac:dyDescent="0.2">
      <c r="P55" s="35" t="str">
        <f>IF(WEEKDAY(P53,1)=startday,P53,"")</f>
        <v/>
      </c>
      <c r="Q55" s="35" t="str">
        <f>IF(P55="",IF(WEEKDAY(P53,1)=MOD(startday,7)+1,P53,""),P55+1)</f>
        <v/>
      </c>
      <c r="R55" s="35" t="str">
        <f>IF(Q55="",IF(WEEKDAY(P53,1)=MOD(startday+1,7)+1,P53,""),Q55+1)</f>
        <v/>
      </c>
      <c r="S55" s="35" t="str">
        <f>IF(R55="",IF(WEEKDAY(P53,1)=MOD(startday+2,7)+1,P53,""),R55+1)</f>
        <v/>
      </c>
      <c r="T55" s="35">
        <f>IF(S55="",IF(WEEKDAY(P53,1)=MOD(startday+3,7)+1,P53,""),S55+1)</f>
        <v>46023</v>
      </c>
      <c r="U55" s="35">
        <f>IF(T55="",IF(WEEKDAY(P53,1)=MOD(startday+4,7)+1,P53,""),T55+1)</f>
        <v>46024</v>
      </c>
      <c r="V55" s="35">
        <f>IF(U55="",IF(WEEKDAY(P53,1)=MOD(startday+5,7)+1,P53,""),U55+1)</f>
        <v>46025</v>
      </c>
    </row>
    <row r="56" spans="16:22" s="17" customFormat="1" ht="9.75" customHeight="1" x14ac:dyDescent="0.2">
      <c r="P56" s="35">
        <f>IF(V55="","",IF(MONTH(V55+1)&lt;&gt;MONTH(V55),"",V55+1))</f>
        <v>46026</v>
      </c>
      <c r="Q56" s="35">
        <f>IF(P56="","",IF(MONTH(P56+1)&lt;&gt;MONTH(P56),"",P56+1))</f>
        <v>46027</v>
      </c>
      <c r="R56" s="35">
        <f t="shared" ref="R56:S60" si="3">IF(Q56="","",IF(MONTH(Q56+1)&lt;&gt;MONTH(Q56),"",Q56+1))</f>
        <v>46028</v>
      </c>
      <c r="S56" s="35">
        <f>IF(R56="","",IF(MONTH(R56+1)&lt;&gt;MONTH(R56),"",R56+1))</f>
        <v>46029</v>
      </c>
      <c r="T56" s="35">
        <f t="shared" ref="T56:V60" si="4">IF(S56="","",IF(MONTH(S56+1)&lt;&gt;MONTH(S56),"",S56+1))</f>
        <v>46030</v>
      </c>
      <c r="U56" s="35">
        <f t="shared" si="4"/>
        <v>46031</v>
      </c>
      <c r="V56" s="35">
        <f t="shared" si="4"/>
        <v>46032</v>
      </c>
    </row>
    <row r="57" spans="16:22" s="17" customFormat="1" ht="9.75" customHeight="1" x14ac:dyDescent="0.2">
      <c r="P57" s="35">
        <f t="shared" ref="P57:P60" si="5">IF(V56="","",IF(MONTH(V56+1)&lt;&gt;MONTH(V56),"",V56+1))</f>
        <v>46033</v>
      </c>
      <c r="Q57" s="35">
        <f t="shared" ref="Q57:Q60" si="6">IF(P57="","",IF(MONTH(P57+1)&lt;&gt;MONTH(P57),"",P57+1))</f>
        <v>46034</v>
      </c>
      <c r="R57" s="35">
        <f t="shared" si="3"/>
        <v>46035</v>
      </c>
      <c r="S57" s="35">
        <f t="shared" si="3"/>
        <v>46036</v>
      </c>
      <c r="T57" s="35">
        <f t="shared" si="4"/>
        <v>46037</v>
      </c>
      <c r="U57" s="35">
        <f t="shared" si="4"/>
        <v>46038</v>
      </c>
      <c r="V57" s="35">
        <f t="shared" si="4"/>
        <v>46039</v>
      </c>
    </row>
    <row r="58" spans="16:22" s="17" customFormat="1" ht="9.75" customHeight="1" x14ac:dyDescent="0.2">
      <c r="P58" s="35">
        <f t="shared" si="5"/>
        <v>46040</v>
      </c>
      <c r="Q58" s="35">
        <f t="shared" si="6"/>
        <v>46041</v>
      </c>
      <c r="R58" s="35">
        <f t="shared" si="3"/>
        <v>46042</v>
      </c>
      <c r="S58" s="35">
        <f t="shared" si="3"/>
        <v>46043</v>
      </c>
      <c r="T58" s="35">
        <f t="shared" si="4"/>
        <v>46044</v>
      </c>
      <c r="U58" s="35">
        <f t="shared" si="4"/>
        <v>46045</v>
      </c>
      <c r="V58" s="35">
        <f t="shared" si="4"/>
        <v>46046</v>
      </c>
    </row>
    <row r="59" spans="16:22" s="17" customFormat="1" ht="9.75" customHeight="1" x14ac:dyDescent="0.2">
      <c r="P59" s="35">
        <f t="shared" si="5"/>
        <v>46047</v>
      </c>
      <c r="Q59" s="35">
        <f t="shared" si="6"/>
        <v>46048</v>
      </c>
      <c r="R59" s="35">
        <f t="shared" si="3"/>
        <v>46049</v>
      </c>
      <c r="S59" s="35">
        <f t="shared" si="3"/>
        <v>46050</v>
      </c>
      <c r="T59" s="35">
        <f t="shared" si="4"/>
        <v>46051</v>
      </c>
      <c r="U59" s="35">
        <f t="shared" si="4"/>
        <v>46052</v>
      </c>
      <c r="V59" s="35">
        <f t="shared" si="4"/>
        <v>46053</v>
      </c>
    </row>
    <row r="60" spans="16:22" s="17" customFormat="1" ht="9.75" customHeight="1" x14ac:dyDescent="0.2">
      <c r="P60" s="35" t="str">
        <f t="shared" si="5"/>
        <v/>
      </c>
      <c r="Q60" s="35" t="str">
        <f t="shared" si="6"/>
        <v/>
      </c>
      <c r="R60" s="35" t="str">
        <f t="shared" si="3"/>
        <v/>
      </c>
      <c r="S60" s="35" t="str">
        <f t="shared" si="3"/>
        <v/>
      </c>
      <c r="T60" s="35" t="str">
        <f t="shared" si="4"/>
        <v/>
      </c>
      <c r="U60" s="35" t="str">
        <f t="shared" si="4"/>
        <v/>
      </c>
      <c r="V60" s="35" t="str">
        <f t="shared" si="4"/>
        <v/>
      </c>
    </row>
  </sheetData>
  <mergeCells count="195">
    <mergeCell ref="A1:N1"/>
    <mergeCell ref="C13:L13"/>
    <mergeCell ref="A2:N2"/>
    <mergeCell ref="A4:B4"/>
    <mergeCell ref="C4:D4"/>
    <mergeCell ref="E4:F4"/>
    <mergeCell ref="G4:H4"/>
    <mergeCell ref="I4:J4"/>
    <mergeCell ref="K4:L4"/>
    <mergeCell ref="M4:N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2:B12"/>
    <mergeCell ref="C12:D12"/>
    <mergeCell ref="E12:F12"/>
    <mergeCell ref="G12:H12"/>
    <mergeCell ref="I12:J12"/>
    <mergeCell ref="K12:L12"/>
    <mergeCell ref="M12:N12"/>
    <mergeCell ref="A10:B10"/>
    <mergeCell ref="C10:D10"/>
    <mergeCell ref="E10:F10"/>
    <mergeCell ref="G10:H10"/>
    <mergeCell ref="I10:J10"/>
    <mergeCell ref="K10:L10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4:B24"/>
    <mergeCell ref="C24:D24"/>
    <mergeCell ref="E24:F24"/>
    <mergeCell ref="G24:H24"/>
    <mergeCell ref="I24:J24"/>
    <mergeCell ref="K24:L24"/>
    <mergeCell ref="M24:N24"/>
    <mergeCell ref="A22:B22"/>
    <mergeCell ref="C22:D22"/>
    <mergeCell ref="E22:F22"/>
    <mergeCell ref="G22:H22"/>
    <mergeCell ref="I22:J22"/>
    <mergeCell ref="K22:L22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6:B36"/>
    <mergeCell ref="C36:D36"/>
    <mergeCell ref="A37:B37"/>
    <mergeCell ref="C37:D37"/>
    <mergeCell ref="A38:B38"/>
    <mergeCell ref="C38:D38"/>
    <mergeCell ref="A34:B34"/>
    <mergeCell ref="C34:D34"/>
    <mergeCell ref="E34:F34"/>
    <mergeCell ref="G34:H34"/>
    <mergeCell ref="I34:J34"/>
    <mergeCell ref="K34:L34"/>
    <mergeCell ref="E41:J41"/>
    <mergeCell ref="P43:V43"/>
    <mergeCell ref="P53:V53"/>
    <mergeCell ref="A39:B39"/>
    <mergeCell ref="C39:D39"/>
    <mergeCell ref="K39:N39"/>
    <mergeCell ref="A40:B40"/>
    <mergeCell ref="C40:D40"/>
    <mergeCell ref="K40:N40"/>
  </mergeCells>
  <hyperlinks>
    <hyperlink ref="E41" r:id="rId1" xr:uid="{00000000-0004-0000-0500-000000000000}"/>
  </hyperlinks>
  <printOptions horizontalCentered="1"/>
  <pageMargins left="0.35" right="0.35" top="0.25" bottom="0.25" header="0.25" footer="0.25"/>
  <pageSetup scale="94" orientation="landscape" horizontalDpi="1200" verticalDpi="1200" r:id="rId2"/>
  <headerFooter alignWithMargins="0"/>
  <ignoredErrors>
    <ignoredError sqref="C5:N5 C39:J40 C8:N8 E6:F6 C26:N28 C23:G23 I23 M23:N23 D24 M24:N24 K23 C31:N38 C29:G29 I29:N29 E14:F14 C11 E11:N11 D12:F12 E7:F7 I7:N7 M13:N13 C25:D25 M25:N25 D30 F30 H30:N30 C17:N17 E15:F15 C19:N22 E18:F18 J6:N6 H14:N14 H18:N18 C10:D10 F10:H10 C9:D9 G9:N9 J10:N10 D16 K15:N15 K16:N16 H16 I12:N12 H15" formula="1"/>
  </ignoredErrors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60"/>
  <sheetViews>
    <sheetView showGridLines="0" topLeftCell="A11" zoomScaleNormal="100" workbookViewId="0">
      <selection activeCell="G14" sqref="G14:H14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46.5" x14ac:dyDescent="0.7">
      <c r="A1" s="95" t="s">
        <v>22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24" s="1" customFormat="1" ht="54" customHeight="1" x14ac:dyDescent="0.7">
      <c r="A2" s="96" t="str">
        <f>UPPER(TEXT(B3,"mmmm yyyy"))</f>
        <v>JANUARY 2026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24" hidden="1" x14ac:dyDescent="0.2">
      <c r="A3" s="17" t="s">
        <v>2</v>
      </c>
      <c r="B3" s="16">
        <f>DATE('1'!D3,'1'!H3+6,1)</f>
        <v>46023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" customFormat="1" ht="15.75" x14ac:dyDescent="0.2">
      <c r="A4" s="97">
        <f>A11</f>
        <v>46026</v>
      </c>
      <c r="B4" s="98"/>
      <c r="C4" s="98">
        <f>C11</f>
        <v>46027</v>
      </c>
      <c r="D4" s="98"/>
      <c r="E4" s="98">
        <f>E11</f>
        <v>46028</v>
      </c>
      <c r="F4" s="98"/>
      <c r="G4" s="98">
        <f>G11</f>
        <v>46029</v>
      </c>
      <c r="H4" s="98"/>
      <c r="I4" s="98">
        <f>I11</f>
        <v>46030</v>
      </c>
      <c r="J4" s="98"/>
      <c r="K4" s="98">
        <f>K11</f>
        <v>46031</v>
      </c>
      <c r="L4" s="98"/>
      <c r="M4" s="98">
        <f>M11</f>
        <v>46032</v>
      </c>
      <c r="N4" s="99"/>
    </row>
    <row r="5" spans="1:24" s="1" customFormat="1" ht="18.75" x14ac:dyDescent="0.2">
      <c r="A5" s="32" t="str">
        <f>IF(WEEKDAY($B$3,1)=startday,$B$3,"")</f>
        <v/>
      </c>
      <c r="B5" s="33" t="str">
        <f>IF(A5="","",IFERROR(INDEX(#REF!,MATCH(A5,#REF!,0)),""))</f>
        <v/>
      </c>
      <c r="C5" s="27" t="str">
        <f>IF(A5="",IF(WEEKDAY(B3,1)=MOD(startday,7)+1,$B$3,""),A5+1)</f>
        <v/>
      </c>
      <c r="D5" s="34" t="str">
        <f>IF(C5="","",IFERROR(INDEX(#REF!,MATCH(C5,#REF!,0)),""))</f>
        <v/>
      </c>
      <c r="E5" s="27" t="str">
        <f>IF(C5="",IF(WEEKDAY($B$3,1)=MOD(startday+1,7)+1,$B$3,""),C5+1)</f>
        <v/>
      </c>
      <c r="F5" s="34" t="str">
        <f>IF(E5="","",IFERROR(INDEX(#REF!,MATCH(E5,#REF!,0)),""))</f>
        <v/>
      </c>
      <c r="G5" s="27" t="str">
        <f>IF(E5="",IF(WEEKDAY($B$3,1)=MOD(startday+2,7)+1,$B$3,""),E5+1)</f>
        <v/>
      </c>
      <c r="H5" s="34" t="str">
        <f>IF(G5="","",IFERROR(INDEX(#REF!,MATCH(G5,#REF!,0)),""))</f>
        <v/>
      </c>
      <c r="I5" s="49">
        <f>IF(G5="",IF(WEEKDAY($B$3,1)=MOD(startday+3,7)+1,$B$3,""),G5+1)</f>
        <v>46023</v>
      </c>
      <c r="J5" s="58" t="s">
        <v>56</v>
      </c>
      <c r="K5" s="49">
        <f>IF(I5="",IF(WEEKDAY($B$3,1)=MOD(startday+4,7)+1,$B$3,""),I5+1)</f>
        <v>46024</v>
      </c>
      <c r="L5" s="50" t="str">
        <f>IF(K5="","",IFERROR(INDEX(#REF!,MATCH(K5,#REF!,0)),""))</f>
        <v/>
      </c>
      <c r="M5" s="32">
        <f>IF(K5="",IF(WEEKDAY($B$3,1)=MOD(startday+5,7)+1,$B$3,""),K5+1)</f>
        <v>46025</v>
      </c>
      <c r="N5" s="33" t="str">
        <f>IF(M5="","",IFERROR(INDEX(#REF!,MATCH(M5,#REF!,0)),""))</f>
        <v/>
      </c>
    </row>
    <row r="6" spans="1:24" s="1" customFormat="1" ht="15" x14ac:dyDescent="0.2">
      <c r="A6" s="70" t="str">
        <f>IF(A5="","",IFERROR(INDEX(#REF!,MATCH(A5,#REF!,0)),""))</f>
        <v/>
      </c>
      <c r="B6" s="71"/>
      <c r="C6" s="84" t="str">
        <f>IF(C5="","",IFERROR(INDEX(#REF!,MATCH(C5,#REF!,0)),""))</f>
        <v/>
      </c>
      <c r="D6" s="85"/>
      <c r="E6" s="84" t="str">
        <f>IF(E5="","",IFERROR(INDEX(#REF!,MATCH(E5,#REF!,0)),""))</f>
        <v/>
      </c>
      <c r="F6" s="85"/>
      <c r="G6" s="84" t="str">
        <f>IF(G5="","",IFERROR(INDEX(#REF!,MATCH(G5,#REF!,0)),""))</f>
        <v/>
      </c>
      <c r="H6" s="85"/>
      <c r="I6" s="157" t="s">
        <v>55</v>
      </c>
      <c r="J6" s="158"/>
      <c r="K6" s="100" t="s">
        <v>32</v>
      </c>
      <c r="L6" s="101"/>
      <c r="M6" s="70" t="str">
        <f>IF(M5="","",IFERROR(INDEX(#REF!,MATCH(M5,#REF!,0)),""))</f>
        <v/>
      </c>
      <c r="N6" s="71"/>
    </row>
    <row r="7" spans="1:24" s="1" customFormat="1" ht="15" x14ac:dyDescent="0.2">
      <c r="A7" s="70" t="str">
        <f>IF(A5="","",IFERROR(INDEX(#REF!,MATCH(A5,#REF!,0)),""))</f>
        <v/>
      </c>
      <c r="B7" s="71"/>
      <c r="C7" s="84" t="str">
        <f>IF(C5="","",IFERROR(INDEX(#REF!,MATCH(C5,#REF!,0)),""))</f>
        <v/>
      </c>
      <c r="D7" s="85"/>
      <c r="E7" s="84" t="str">
        <f>IF(E5="","",IFERROR(INDEX(#REF!,MATCH(E5,#REF!,0)),""))</f>
        <v/>
      </c>
      <c r="F7" s="85"/>
      <c r="G7" s="84" t="str">
        <f>IF(G5="","",IFERROR(INDEX(#REF!,MATCH(G5,#REF!,0)),""))</f>
        <v/>
      </c>
      <c r="H7" s="85"/>
      <c r="I7" s="157" t="s">
        <v>9</v>
      </c>
      <c r="J7" s="158"/>
      <c r="K7" s="90" t="str">
        <f>IF(K5="","",IFERROR(INDEX(#REF!,MATCH(K5,#REF!,0)),""))</f>
        <v/>
      </c>
      <c r="L7" s="91"/>
      <c r="M7" s="70" t="str">
        <f>IF(M5="","",IFERROR(INDEX(#REF!,MATCH(M5,#REF!,0)),""))</f>
        <v/>
      </c>
      <c r="N7" s="71"/>
    </row>
    <row r="8" spans="1:24" s="1" customFormat="1" x14ac:dyDescent="0.2">
      <c r="A8" s="70" t="s">
        <v>0</v>
      </c>
      <c r="B8" s="71"/>
      <c r="C8" s="84" t="s">
        <v>0</v>
      </c>
      <c r="D8" s="85"/>
      <c r="E8" s="84" t="s">
        <v>0</v>
      </c>
      <c r="F8" s="85"/>
      <c r="G8" s="84" t="s">
        <v>0</v>
      </c>
      <c r="H8" s="85"/>
      <c r="I8" s="100" t="s">
        <v>23</v>
      </c>
      <c r="J8" s="101"/>
      <c r="K8" s="90" t="s">
        <v>0</v>
      </c>
      <c r="L8" s="91"/>
      <c r="M8" s="70" t="s">
        <v>0</v>
      </c>
      <c r="N8" s="71"/>
    </row>
    <row r="9" spans="1:24" s="1" customFormat="1" x14ac:dyDescent="0.2">
      <c r="A9" s="70" t="s">
        <v>0</v>
      </c>
      <c r="B9" s="71"/>
      <c r="C9" s="84" t="s">
        <v>0</v>
      </c>
      <c r="D9" s="85"/>
      <c r="E9" s="84" t="s">
        <v>0</v>
      </c>
      <c r="F9" s="85"/>
      <c r="G9" s="84" t="s">
        <v>0</v>
      </c>
      <c r="H9" s="85"/>
      <c r="I9" s="100" t="s">
        <v>32</v>
      </c>
      <c r="J9" s="101"/>
      <c r="K9" s="90" t="s">
        <v>0</v>
      </c>
      <c r="L9" s="91"/>
      <c r="M9" s="70" t="s">
        <v>0</v>
      </c>
      <c r="N9" s="71"/>
    </row>
    <row r="10" spans="1:24" s="2" customFormat="1" x14ac:dyDescent="0.2">
      <c r="A10" s="65" t="s">
        <v>0</v>
      </c>
      <c r="B10" s="66"/>
      <c r="C10" s="82" t="s">
        <v>0</v>
      </c>
      <c r="D10" s="83"/>
      <c r="E10" s="82" t="s">
        <v>0</v>
      </c>
      <c r="F10" s="83"/>
      <c r="G10" s="82" t="s">
        <v>0</v>
      </c>
      <c r="H10" s="83"/>
      <c r="I10" s="88" t="s">
        <v>0</v>
      </c>
      <c r="J10" s="89"/>
      <c r="K10" s="88" t="s">
        <v>0</v>
      </c>
      <c r="L10" s="89"/>
      <c r="M10" s="65" t="s">
        <v>0</v>
      </c>
      <c r="N10" s="66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" customFormat="1" ht="18.75" x14ac:dyDescent="0.2">
      <c r="A11" s="32">
        <f>IF(M5="","",IF(MONTH(M5+1)&lt;&gt;MONTH(M5),"",M5+1))</f>
        <v>46026</v>
      </c>
      <c r="B11" s="33" t="str">
        <f>IF(A11="","",IFERROR(INDEX(#REF!,MATCH(A11,#REF!,0)),""))</f>
        <v/>
      </c>
      <c r="C11" s="27">
        <f>IF(A11="","",IF(MONTH(A11+1)&lt;&gt;MONTH(A11),"",A11+1))</f>
        <v>46027</v>
      </c>
      <c r="D11" s="34" t="str">
        <f>IF(C11="","",IFERROR(INDEX(#REF!,MATCH(C11,#REF!,0)),""))</f>
        <v/>
      </c>
      <c r="E11" s="27">
        <f>IF(C11="","",IF(MONTH(C11+1)&lt;&gt;MONTH(C11),"",C11+1))</f>
        <v>46028</v>
      </c>
      <c r="F11" s="34" t="str">
        <f>IF(E11="","",IFERROR(INDEX(#REF!,MATCH(E11,#REF!,0)),""))</f>
        <v/>
      </c>
      <c r="G11" s="27">
        <f>IF(E11="","",IF(MONTH(E11+1)&lt;&gt;MONTH(E11),"",E11+1))</f>
        <v>46029</v>
      </c>
      <c r="H11" s="34" t="str">
        <f>IF(G11="","",IFERROR(INDEX(#REF!,MATCH(G11,#REF!,0)),""))</f>
        <v/>
      </c>
      <c r="I11" s="27">
        <f>IF(G11="","",IF(MONTH(G11+1)&lt;&gt;MONTH(G11),"",G11+1))</f>
        <v>46030</v>
      </c>
      <c r="J11" s="34" t="str">
        <f>IF(I11="","",IFERROR(INDEX(#REF!,MATCH(I11,#REF!,0)),""))</f>
        <v/>
      </c>
      <c r="K11" s="27">
        <f>IF(I11="","",IF(MONTH(I11+1)&lt;&gt;MONTH(I11),"",I11+1))</f>
        <v>46031</v>
      </c>
      <c r="L11" s="34" t="str">
        <f>IF(K11="","",IFERROR(INDEX(#REF!,MATCH(K11,#REF!,0)),""))</f>
        <v/>
      </c>
      <c r="M11" s="32">
        <f>IF(K11="","",IF(MONTH(K11+1)&lt;&gt;MONTH(K11),"",K11+1))</f>
        <v>46032</v>
      </c>
      <c r="N11" s="33" t="str">
        <f>IF(M11="","",IFERROR(INDEX(#REF!,MATCH(M11,#REF!,0)),""))</f>
        <v/>
      </c>
    </row>
    <row r="12" spans="1:24" s="1" customFormat="1" x14ac:dyDescent="0.2">
      <c r="A12" s="117" t="s">
        <v>108</v>
      </c>
      <c r="B12" s="118"/>
      <c r="C12" s="84" t="s">
        <v>25</v>
      </c>
      <c r="D12" s="85"/>
      <c r="E12" s="84" t="str">
        <f>IF(E11="","",IFERROR(INDEX(#REF!,MATCH(E11,#REF!,0)),""))</f>
        <v/>
      </c>
      <c r="F12" s="85"/>
      <c r="G12" s="84" t="str">
        <f>IF(G11="","",IFERROR(INDEX(#REF!,MATCH(G11,#REF!,0)),""))</f>
        <v/>
      </c>
      <c r="H12" s="85"/>
      <c r="I12" s="84" t="str">
        <f>IF(I11="","",IFERROR(INDEX(#REF!,MATCH(I11,#REF!,0)),""))</f>
        <v/>
      </c>
      <c r="J12" s="85"/>
      <c r="K12" s="86" t="s">
        <v>57</v>
      </c>
      <c r="L12" s="87"/>
      <c r="M12" s="70" t="str">
        <f>IF(M11="","",IFERROR(INDEX(#REF!,MATCH(M11,#REF!,0)),""))</f>
        <v/>
      </c>
      <c r="N12" s="71"/>
    </row>
    <row r="13" spans="1:24" s="1" customFormat="1" x14ac:dyDescent="0.2">
      <c r="A13" s="70" t="s">
        <v>99</v>
      </c>
      <c r="B13" s="71"/>
      <c r="C13" s="84"/>
      <c r="D13" s="85"/>
      <c r="E13" s="84" t="str">
        <f>IF(E11="","",IFERROR(INDEX(#REF!,MATCH(E11,#REF!,0)),""))</f>
        <v/>
      </c>
      <c r="F13" s="85"/>
      <c r="G13" s="84" t="str">
        <f>IF(G11="","",IFERROR(INDEX(#REF!,MATCH(G11,#REF!,0)),""))</f>
        <v/>
      </c>
      <c r="H13" s="85"/>
      <c r="I13" s="84" t="str">
        <f>IF(I11="","",IFERROR(INDEX(#REF!,MATCH(I11,#REF!,0)),""))</f>
        <v/>
      </c>
      <c r="J13" s="85"/>
      <c r="K13" s="86" t="s">
        <v>24</v>
      </c>
      <c r="L13" s="87"/>
      <c r="M13" s="70" t="str">
        <f>IF(M11="","",IFERROR(INDEX(#REF!,MATCH(M11,#REF!,0)),""))</f>
        <v/>
      </c>
      <c r="N13" s="71"/>
    </row>
    <row r="14" spans="1:24" s="1" customFormat="1" x14ac:dyDescent="0.2">
      <c r="A14" s="70"/>
      <c r="B14" s="71"/>
      <c r="C14" s="84"/>
      <c r="D14" s="85"/>
      <c r="E14" s="84"/>
      <c r="F14" s="85"/>
      <c r="G14" s="84"/>
      <c r="H14" s="85"/>
      <c r="I14" s="84"/>
      <c r="J14" s="85"/>
      <c r="K14" s="84"/>
      <c r="L14" s="85"/>
      <c r="M14" s="70"/>
      <c r="N14" s="71"/>
    </row>
    <row r="15" spans="1:24" s="1" customFormat="1" x14ac:dyDescent="0.2">
      <c r="A15" s="70"/>
      <c r="B15" s="71"/>
      <c r="C15" s="84"/>
      <c r="D15" s="85"/>
      <c r="E15" s="84"/>
      <c r="F15" s="85"/>
      <c r="G15" s="84"/>
      <c r="H15" s="85"/>
      <c r="I15" s="84"/>
      <c r="J15" s="85"/>
      <c r="K15" s="84"/>
      <c r="L15" s="85"/>
      <c r="M15" s="70"/>
      <c r="N15" s="71"/>
    </row>
    <row r="16" spans="1:24" s="2" customFormat="1" x14ac:dyDescent="0.2">
      <c r="A16" s="65"/>
      <c r="B16" s="66"/>
      <c r="C16" s="82"/>
      <c r="D16" s="83"/>
      <c r="E16" s="82"/>
      <c r="F16" s="83"/>
      <c r="G16" s="82"/>
      <c r="H16" s="83"/>
      <c r="I16" s="112" t="s">
        <v>144</v>
      </c>
      <c r="J16" s="113"/>
      <c r="K16" s="82"/>
      <c r="L16" s="83"/>
      <c r="M16" s="65"/>
      <c r="N16" s="66"/>
      <c r="O16" s="1"/>
    </row>
    <row r="17" spans="1:15" s="1" customFormat="1" ht="18.75" x14ac:dyDescent="0.2">
      <c r="A17" s="32">
        <f>IF(M11="","",IF(MONTH(M11+1)&lt;&gt;MONTH(M11),"",M11+1))</f>
        <v>46033</v>
      </c>
      <c r="B17" s="33" t="str">
        <f>IF(A17="","",IFERROR(INDEX(#REF!,MATCH(A17,#REF!,0)),""))</f>
        <v/>
      </c>
      <c r="C17" s="27">
        <f>IF(A17="","",IF(MONTH(A17+1)&lt;&gt;MONTH(A17),"",A17+1))</f>
        <v>46034</v>
      </c>
      <c r="D17" s="34" t="str">
        <f>IF(C17="","",IFERROR(INDEX(#REF!,MATCH(C17,#REF!,0)),""))</f>
        <v/>
      </c>
      <c r="E17" s="27">
        <f>IF(C17="","",IF(MONTH(C17+1)&lt;&gt;MONTH(C17),"",C17+1))</f>
        <v>46035</v>
      </c>
      <c r="F17" s="34" t="str">
        <f>IF(E17="","",IFERROR(INDEX(#REF!,MATCH(E17,#REF!,0)),""))</f>
        <v/>
      </c>
      <c r="G17" s="27">
        <f>IF(E17="","",IF(MONTH(E17+1)&lt;&gt;MONTH(E17),"",E17+1))</f>
        <v>46036</v>
      </c>
      <c r="H17" s="34" t="str">
        <f>IF(G17="","",IFERROR(INDEX(#REF!,MATCH(G17,#REF!,0)),""))</f>
        <v/>
      </c>
      <c r="I17" s="27">
        <f>IF(G17="","",IF(MONTH(G17+1)&lt;&gt;MONTH(G17),"",G17+1))</f>
        <v>46037</v>
      </c>
      <c r="J17" s="34" t="str">
        <f>IF(I17="","",IFERROR(INDEX(#REF!,MATCH(I17,#REF!,0)),""))</f>
        <v/>
      </c>
      <c r="K17" s="27">
        <f>IF(I17="","",IF(MONTH(I17+1)&lt;&gt;MONTH(I17),"",I17+1))</f>
        <v>46038</v>
      </c>
      <c r="L17" s="34" t="str">
        <f>IF(K17="","",IFERROR(INDEX(#REF!,MATCH(K17,#REF!,0)),""))</f>
        <v/>
      </c>
      <c r="M17" s="32">
        <f>IF(K17="","",IF(MONTH(K17+1)&lt;&gt;MONTH(K17),"",K17+1))</f>
        <v>46039</v>
      </c>
      <c r="N17" s="33" t="str">
        <f>IF(M17="","",IFERROR(INDEX(#REF!,MATCH(M17,#REF!,0)),""))</f>
        <v/>
      </c>
    </row>
    <row r="18" spans="1:15" s="1" customFormat="1" x14ac:dyDescent="0.2">
      <c r="A18" s="70" t="str">
        <f>IF(A17="","",IFERROR(INDEX(#REF!,MATCH(A17,#REF!,0)),""))</f>
        <v/>
      </c>
      <c r="B18" s="71"/>
      <c r="C18" s="84" t="s">
        <v>25</v>
      </c>
      <c r="D18" s="85"/>
      <c r="E18" s="84" t="str">
        <f>IF(E17="","",IFERROR(INDEX(#REF!,MATCH(E17,#REF!,0)),""))</f>
        <v/>
      </c>
      <c r="F18" s="85"/>
      <c r="G18" s="125" t="s">
        <v>108</v>
      </c>
      <c r="H18" s="126"/>
      <c r="I18" s="125" t="s">
        <v>108</v>
      </c>
      <c r="J18" s="126"/>
      <c r="K18" s="84" t="str">
        <f>IF(K17="","",IFERROR(INDEX(#REF!,MATCH(K17,#REF!,0)),""))</f>
        <v/>
      </c>
      <c r="L18" s="85"/>
      <c r="M18" s="70" t="str">
        <f>IF(M17="","",IFERROR(INDEX(#REF!,MATCH(M17,#REF!,0)),""))</f>
        <v/>
      </c>
      <c r="N18" s="71"/>
    </row>
    <row r="19" spans="1:15" s="1" customFormat="1" x14ac:dyDescent="0.2">
      <c r="A19" s="70" t="str">
        <f>IF(A17="","",IFERROR(INDEX(#REF!,MATCH(A17,#REF!,0)),""))</f>
        <v/>
      </c>
      <c r="B19" s="71"/>
      <c r="C19" s="84"/>
      <c r="D19" s="85"/>
      <c r="E19" s="84" t="str">
        <f>IF(E17="","",IFERROR(INDEX(#REF!,MATCH(E17,#REF!,0)),""))</f>
        <v/>
      </c>
      <c r="F19" s="85"/>
      <c r="G19" s="84" t="s">
        <v>102</v>
      </c>
      <c r="H19" s="85"/>
      <c r="I19" s="84" t="s">
        <v>100</v>
      </c>
      <c r="J19" s="85"/>
      <c r="K19" s="84" t="str">
        <f>IF(K17="","",IFERROR(INDEX(#REF!,MATCH(K17,#REF!,0)),""))</f>
        <v/>
      </c>
      <c r="L19" s="85"/>
      <c r="M19" s="70" t="str">
        <f>IF(M17="","",IFERROR(INDEX(#REF!,MATCH(M17,#REF!,0)),""))</f>
        <v/>
      </c>
      <c r="N19" s="71"/>
    </row>
    <row r="20" spans="1:15" s="1" customFormat="1" x14ac:dyDescent="0.2">
      <c r="A20" s="70"/>
      <c r="B20" s="71"/>
      <c r="C20" s="84"/>
      <c r="D20" s="85"/>
      <c r="E20" s="84"/>
      <c r="F20" s="85"/>
      <c r="G20" s="84"/>
      <c r="H20" s="85"/>
      <c r="I20" s="84"/>
      <c r="J20" s="85"/>
      <c r="K20" s="84"/>
      <c r="L20" s="85"/>
      <c r="M20" s="70"/>
      <c r="N20" s="71"/>
    </row>
    <row r="21" spans="1:15" s="1" customFormat="1" x14ac:dyDescent="0.2">
      <c r="A21" s="70"/>
      <c r="B21" s="71"/>
      <c r="C21" s="84"/>
      <c r="D21" s="85"/>
      <c r="E21" s="84"/>
      <c r="F21" s="85"/>
      <c r="G21" s="84" t="s">
        <v>33</v>
      </c>
      <c r="H21" s="85"/>
      <c r="I21" s="84"/>
      <c r="J21" s="85"/>
      <c r="K21" s="84"/>
      <c r="L21" s="85"/>
      <c r="M21" s="70"/>
      <c r="N21" s="71"/>
    </row>
    <row r="22" spans="1:15" s="2" customFormat="1" x14ac:dyDescent="0.2">
      <c r="A22" s="65"/>
      <c r="B22" s="66"/>
      <c r="C22" s="82"/>
      <c r="D22" s="83"/>
      <c r="E22" s="112" t="s">
        <v>145</v>
      </c>
      <c r="F22" s="113"/>
      <c r="G22" s="82" t="s">
        <v>34</v>
      </c>
      <c r="H22" s="83"/>
      <c r="I22" s="112" t="s">
        <v>146</v>
      </c>
      <c r="J22" s="113"/>
      <c r="K22" s="82"/>
      <c r="L22" s="83"/>
      <c r="M22" s="65"/>
      <c r="N22" s="66"/>
      <c r="O22" s="1"/>
    </row>
    <row r="23" spans="1:15" s="1" customFormat="1" ht="18.75" x14ac:dyDescent="0.2">
      <c r="A23" s="32">
        <f>IF(M17="","",IF(MONTH(M17+1)&lt;&gt;MONTH(M17),"",M17+1))</f>
        <v>46040</v>
      </c>
      <c r="B23" s="33" t="str">
        <f>IF(A23="","",IFERROR(INDEX(#REF!,MATCH(A23,#REF!,0)),""))</f>
        <v/>
      </c>
      <c r="C23" s="49">
        <f>IF(A23="","",IF(MONTH(A23+1)&lt;&gt;MONTH(A23),"",A23+1))</f>
        <v>46041</v>
      </c>
      <c r="D23" s="58" t="s">
        <v>89</v>
      </c>
      <c r="E23" s="27">
        <f>IF(C23="","",IF(MONTH(C23+1)&lt;&gt;MONTH(C23),"",C23+1))</f>
        <v>46042</v>
      </c>
      <c r="F23" s="34" t="str">
        <f>IF(E23="","",IFERROR(INDEX(#REF!,MATCH(E23,#REF!,0)),""))</f>
        <v/>
      </c>
      <c r="G23" s="27">
        <f>IF(E23="","",IF(MONTH(E23+1)&lt;&gt;MONTH(E23),"",E23+1))</f>
        <v>46043</v>
      </c>
      <c r="H23" s="34" t="str">
        <f>IF(G23="","",IFERROR(INDEX(#REF!,MATCH(G23,#REF!,0)),""))</f>
        <v/>
      </c>
      <c r="I23" s="27">
        <f>IF(G23="","",IF(MONTH(G23+1)&lt;&gt;MONTH(G23),"",G23+1))</f>
        <v>46044</v>
      </c>
      <c r="J23" s="34" t="str">
        <f>IF(I23="","",IFERROR(INDEX(#REF!,MATCH(I23,#REF!,0)),""))</f>
        <v/>
      </c>
      <c r="K23" s="27">
        <f>IF(I23="","",IF(MONTH(I23+1)&lt;&gt;MONTH(I23),"",I23+1))</f>
        <v>46045</v>
      </c>
      <c r="L23" s="34" t="str">
        <f>IF(K23="","",IFERROR(INDEX(#REF!,MATCH(K23,#REF!,0)),""))</f>
        <v/>
      </c>
      <c r="M23" s="32">
        <f>IF(K23="","",IF(MONTH(K23+1)&lt;&gt;MONTH(K23),"",K23+1))</f>
        <v>46046</v>
      </c>
      <c r="N23" s="33" t="str">
        <f>IF(M23="","",IFERROR(INDEX(#REF!,MATCH(M23,#REF!,0)),""))</f>
        <v/>
      </c>
    </row>
    <row r="24" spans="1:15" s="1" customFormat="1" x14ac:dyDescent="0.2">
      <c r="A24" s="70" t="str">
        <f>IF(A23="","",IFERROR(INDEX(#REF!,MATCH(A23,#REF!,0)),""))</f>
        <v/>
      </c>
      <c r="B24" s="71"/>
      <c r="C24" s="100" t="s">
        <v>23</v>
      </c>
      <c r="D24" s="101"/>
      <c r="E24" s="84" t="s">
        <v>25</v>
      </c>
      <c r="F24" s="85"/>
      <c r="G24" s="86" t="s">
        <v>164</v>
      </c>
      <c r="H24" s="87"/>
      <c r="I24" s="152" t="s">
        <v>111</v>
      </c>
      <c r="J24" s="153"/>
      <c r="K24" s="86" t="s">
        <v>115</v>
      </c>
      <c r="L24" s="87"/>
      <c r="M24" s="70" t="str">
        <f>IF(M23="","",IFERROR(INDEX(#REF!,MATCH(M23,#REF!,0)),""))</f>
        <v/>
      </c>
      <c r="N24" s="71"/>
    </row>
    <row r="25" spans="1:15" s="1" customFormat="1" x14ac:dyDescent="0.2">
      <c r="A25" s="70" t="str">
        <f>IF(A23="","",IFERROR(INDEX(#REF!,MATCH(A23,#REF!,0)),""))</f>
        <v/>
      </c>
      <c r="B25" s="71"/>
      <c r="C25" s="100" t="s">
        <v>32</v>
      </c>
      <c r="D25" s="101"/>
      <c r="E25" s="84" t="str">
        <f>IF(E23="","",IFERROR(INDEX(#REF!,MATCH(E23,#REF!,0)),""))</f>
        <v/>
      </c>
      <c r="F25" s="85"/>
      <c r="G25" s="86" t="s">
        <v>167</v>
      </c>
      <c r="H25" s="87"/>
      <c r="I25" s="84" t="s">
        <v>106</v>
      </c>
      <c r="J25" s="85"/>
      <c r="K25" s="84" t="str">
        <f>IF(K23="","",IFERROR(INDEX(#REF!,MATCH(K23,#REF!,0)),""))</f>
        <v/>
      </c>
      <c r="L25" s="85"/>
      <c r="M25" s="70" t="str">
        <f>IF(M23="","",IFERROR(INDEX(#REF!,MATCH(M23,#REF!,0)),""))</f>
        <v/>
      </c>
      <c r="N25" s="71"/>
    </row>
    <row r="26" spans="1:15" s="1" customFormat="1" x14ac:dyDescent="0.2">
      <c r="A26" s="70"/>
      <c r="B26" s="71"/>
      <c r="C26" s="90"/>
      <c r="D26" s="91"/>
      <c r="E26" s="84"/>
      <c r="F26" s="85"/>
      <c r="G26" s="86" t="s">
        <v>82</v>
      </c>
      <c r="H26" s="87"/>
      <c r="I26" s="84"/>
      <c r="J26" s="85"/>
      <c r="K26" s="84" t="s">
        <v>94</v>
      </c>
      <c r="L26" s="85"/>
      <c r="M26" s="70"/>
      <c r="N26" s="71"/>
    </row>
    <row r="27" spans="1:15" s="1" customFormat="1" x14ac:dyDescent="0.2">
      <c r="A27" s="70"/>
      <c r="B27" s="71"/>
      <c r="C27" s="90"/>
      <c r="D27" s="91"/>
      <c r="E27" s="84"/>
      <c r="F27" s="85"/>
      <c r="G27" s="84"/>
      <c r="H27" s="85"/>
      <c r="I27" s="84"/>
      <c r="J27" s="85"/>
      <c r="K27" s="84"/>
      <c r="L27" s="85"/>
      <c r="M27" s="70"/>
      <c r="N27" s="71"/>
    </row>
    <row r="28" spans="1:15" s="2" customFormat="1" x14ac:dyDescent="0.2">
      <c r="A28" s="65"/>
      <c r="B28" s="66"/>
      <c r="C28" s="88"/>
      <c r="D28" s="89"/>
      <c r="E28" s="82"/>
      <c r="F28" s="83"/>
      <c r="G28" s="82"/>
      <c r="H28" s="83"/>
      <c r="I28" s="112" t="s">
        <v>147</v>
      </c>
      <c r="J28" s="113"/>
      <c r="K28" s="82"/>
      <c r="L28" s="83"/>
      <c r="M28" s="65"/>
      <c r="N28" s="66"/>
      <c r="O28" s="1"/>
    </row>
    <row r="29" spans="1:15" s="1" customFormat="1" ht="18.75" x14ac:dyDescent="0.2">
      <c r="A29" s="32">
        <f>IF(M23="","",IF(MONTH(M23+1)&lt;&gt;MONTH(M23),"",M23+1))</f>
        <v>46047</v>
      </c>
      <c r="B29" s="33" t="str">
        <f>IF(A29="","",IFERROR(INDEX(#REF!,MATCH(A29,#REF!,0)),""))</f>
        <v/>
      </c>
      <c r="C29" s="27">
        <f>IF(A29="","",IF(MONTH(A29+1)&lt;&gt;MONTH(A29),"",A29+1))</f>
        <v>46048</v>
      </c>
      <c r="D29" s="34" t="str">
        <f>IF(C29="","",IFERROR(INDEX(#REF!,MATCH(C29,#REF!,0)),""))</f>
        <v/>
      </c>
      <c r="E29" s="27">
        <f>IF(C29="","",IF(MONTH(C29+1)&lt;&gt;MONTH(C29),"",C29+1))</f>
        <v>46049</v>
      </c>
      <c r="F29" s="34" t="str">
        <f>IF(E29="","",IFERROR(INDEX(#REF!,MATCH(E29,#REF!,0)),""))</f>
        <v/>
      </c>
      <c r="G29" s="27">
        <f>IF(E29="","",IF(MONTH(E29+1)&lt;&gt;MONTH(E29),"",E29+1))</f>
        <v>46050</v>
      </c>
      <c r="H29" s="34" t="str">
        <f>IF(G29="","",IFERROR(INDEX(#REF!,MATCH(G29,#REF!,0)),""))</f>
        <v/>
      </c>
      <c r="I29" s="27">
        <f>IF(G29="","",IF(MONTH(G29+1)&lt;&gt;MONTH(G29),"",G29+1))</f>
        <v>46051</v>
      </c>
      <c r="J29" s="34" t="str">
        <f>IF(I29="","",IFERROR(INDEX(#REF!,MATCH(I29,#REF!,0)),""))</f>
        <v/>
      </c>
      <c r="K29" s="27">
        <f>IF(I29="","",IF(MONTH(I29+1)&lt;&gt;MONTH(I29),"",I29+1))</f>
        <v>46052</v>
      </c>
      <c r="L29" s="34" t="str">
        <f>IF(K29="","",IFERROR(INDEX(#REF!,MATCH(K29,#REF!,0)),""))</f>
        <v/>
      </c>
      <c r="M29" s="32">
        <f>IF(K29="","",IF(MONTH(K29+1)&lt;&gt;MONTH(K29),"",K29+1))</f>
        <v>46053</v>
      </c>
      <c r="N29" s="33" t="str">
        <f>IF(M29="","",IFERROR(INDEX(#REF!,MATCH(M29,#REF!,0)),""))</f>
        <v/>
      </c>
    </row>
    <row r="30" spans="1:15" s="1" customFormat="1" ht="15.75" x14ac:dyDescent="0.2">
      <c r="A30" s="154" t="s">
        <v>54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6"/>
    </row>
    <row r="31" spans="1:15" s="1" customFormat="1" x14ac:dyDescent="0.2">
      <c r="A31" s="117" t="s">
        <v>108</v>
      </c>
      <c r="B31" s="118"/>
      <c r="C31" s="84"/>
      <c r="D31" s="85"/>
      <c r="E31" s="84" t="str">
        <f>IF(E29="","",IFERROR(INDEX(#REF!,MATCH(E29,#REF!,0)),""))</f>
        <v/>
      </c>
      <c r="F31" s="85"/>
      <c r="G31" s="84" t="str">
        <f>IF(G29="","",IFERROR(INDEX(#REF!,MATCH(G29,#REF!,0)),""))</f>
        <v/>
      </c>
      <c r="H31" s="85"/>
      <c r="I31" s="125" t="s">
        <v>108</v>
      </c>
      <c r="J31" s="126"/>
      <c r="K31" s="84" t="str">
        <f>IF(K29="","",IFERROR(INDEX(#REF!,MATCH(K29,#REF!,0)),""))</f>
        <v/>
      </c>
      <c r="L31" s="85"/>
      <c r="M31" s="70" t="str">
        <f>IF(M29="","",IFERROR(INDEX(#REF!,MATCH(M29,#REF!,0)),""))</f>
        <v/>
      </c>
      <c r="N31" s="71"/>
    </row>
    <row r="32" spans="1:15" s="1" customFormat="1" x14ac:dyDescent="0.2">
      <c r="A32" s="70" t="s">
        <v>103</v>
      </c>
      <c r="B32" s="71"/>
      <c r="C32" s="84"/>
      <c r="D32" s="85"/>
      <c r="E32" s="84"/>
      <c r="F32" s="85"/>
      <c r="G32" s="84"/>
      <c r="H32" s="85"/>
      <c r="I32" s="84" t="s">
        <v>105</v>
      </c>
      <c r="J32" s="85"/>
      <c r="K32" s="84"/>
      <c r="L32" s="85"/>
      <c r="M32" s="70"/>
      <c r="N32" s="71"/>
    </row>
    <row r="33" spans="1:22" s="1" customFormat="1" x14ac:dyDescent="0.2">
      <c r="A33" s="150" t="s">
        <v>111</v>
      </c>
      <c r="B33" s="151"/>
      <c r="C33" s="84"/>
      <c r="D33" s="85"/>
      <c r="E33" s="84"/>
      <c r="F33" s="85"/>
      <c r="G33" s="84"/>
      <c r="H33" s="85"/>
      <c r="I33" s="84"/>
      <c r="J33" s="85"/>
      <c r="K33" s="84"/>
      <c r="L33" s="85"/>
      <c r="M33" s="70"/>
      <c r="N33" s="71"/>
    </row>
    <row r="34" spans="1:22" s="2" customFormat="1" x14ac:dyDescent="0.2">
      <c r="A34" s="65" t="s">
        <v>102</v>
      </c>
      <c r="B34" s="66"/>
      <c r="C34" s="112" t="s">
        <v>148</v>
      </c>
      <c r="D34" s="113"/>
      <c r="E34" s="112" t="s">
        <v>149</v>
      </c>
      <c r="F34" s="113"/>
      <c r="G34" s="112" t="s">
        <v>150</v>
      </c>
      <c r="H34" s="113"/>
      <c r="I34" s="112" t="s">
        <v>151</v>
      </c>
      <c r="J34" s="113"/>
      <c r="K34" s="82"/>
      <c r="L34" s="83"/>
      <c r="M34" s="65"/>
      <c r="N34" s="66"/>
      <c r="O34" s="1"/>
    </row>
    <row r="35" spans="1:22" x14ac:dyDescent="0.2">
      <c r="A35" s="42" t="str">
        <f>IF(M29="","",IF(MONTH(M29+1)&lt;&gt;MONTH(M29),"",M29+1))</f>
        <v/>
      </c>
      <c r="B35" s="47" t="str">
        <f>IF(A35="","",IFERROR(INDEX(#REF!,MATCH(A35,#REF!,0)),""))</f>
        <v/>
      </c>
      <c r="C35" s="44" t="str">
        <f>IF(A35="","",IF(MONTH(A35+1)&lt;&gt;MONTH(A35),"",A35+1))</f>
        <v/>
      </c>
      <c r="D35" s="48" t="str">
        <f>IF(C35="","",IFERROR(INDEX(#REF!,MATCH(C35,#REF!,0)),""))</f>
        <v/>
      </c>
      <c r="E35" s="5"/>
      <c r="F35" s="6"/>
      <c r="G35" s="6"/>
      <c r="H35" s="6"/>
      <c r="I35" s="6"/>
      <c r="J35" s="7"/>
      <c r="K35" s="8"/>
      <c r="L35" s="9"/>
      <c r="M35" s="6"/>
      <c r="N35" s="7"/>
      <c r="O35" s="1"/>
    </row>
    <row r="36" spans="1:22" x14ac:dyDescent="0.2">
      <c r="A36" s="70" t="str">
        <f>IF(A35="","",IFERROR(INDEX(#REF!,MATCH(A35,#REF!,0)),""))</f>
        <v/>
      </c>
      <c r="B36" s="71"/>
      <c r="C36" s="84" t="str">
        <f>IF(C35="","",IFERROR(INDEX(#REF!,MATCH(C35,#REF!,0)),""))</f>
        <v/>
      </c>
      <c r="D36" s="85"/>
      <c r="E36" s="10"/>
      <c r="F36" s="11"/>
      <c r="G36" s="11"/>
      <c r="H36" s="11"/>
      <c r="I36" s="11"/>
      <c r="J36" s="12"/>
      <c r="K36" s="10"/>
      <c r="L36" s="11"/>
      <c r="M36" s="11"/>
      <c r="N36" s="12"/>
      <c r="O36" s="1"/>
    </row>
    <row r="37" spans="1:22" x14ac:dyDescent="0.2">
      <c r="A37" s="70" t="str">
        <f>IF(A35="","",IFERROR(INDEX(#REF!,MATCH(A35,#REF!,0)),""))</f>
        <v/>
      </c>
      <c r="B37" s="71"/>
      <c r="C37" s="84" t="str">
        <f>IF(C35="","",IFERROR(INDEX(#REF!,MATCH(C35,#REF!,0)),""))</f>
        <v/>
      </c>
      <c r="D37" s="85"/>
      <c r="E37" s="10"/>
      <c r="F37" s="11"/>
      <c r="G37" s="11"/>
      <c r="H37" s="11"/>
      <c r="I37" s="11"/>
      <c r="J37" s="12"/>
      <c r="K37" s="10"/>
      <c r="L37" s="11"/>
      <c r="M37" s="11"/>
      <c r="N37" s="12"/>
      <c r="O37" s="1"/>
    </row>
    <row r="38" spans="1:22" x14ac:dyDescent="0.2">
      <c r="A38" s="70"/>
      <c r="B38" s="71"/>
      <c r="C38" s="84"/>
      <c r="D38" s="85"/>
      <c r="E38" s="10"/>
      <c r="F38" s="11"/>
      <c r="G38" s="11"/>
      <c r="H38" s="11"/>
      <c r="I38" s="11"/>
      <c r="J38" s="12"/>
      <c r="K38" s="10"/>
      <c r="L38" s="11"/>
      <c r="M38" s="11"/>
      <c r="N38" s="12"/>
      <c r="O38" s="1"/>
    </row>
    <row r="39" spans="1:22" x14ac:dyDescent="0.2">
      <c r="A39" s="70"/>
      <c r="B39" s="71"/>
      <c r="C39" s="84"/>
      <c r="D39" s="85"/>
      <c r="E39" s="10"/>
      <c r="F39" s="11"/>
      <c r="G39" s="11"/>
      <c r="H39" s="11"/>
      <c r="I39" s="11"/>
      <c r="J39" s="12"/>
      <c r="K39" s="79" t="s">
        <v>13</v>
      </c>
      <c r="L39" s="80"/>
      <c r="M39" s="80"/>
      <c r="N39" s="81"/>
      <c r="O39" s="1"/>
    </row>
    <row r="40" spans="1:22" x14ac:dyDescent="0.2">
      <c r="A40" s="65"/>
      <c r="B40" s="66"/>
      <c r="C40" s="82"/>
      <c r="D40" s="83"/>
      <c r="E40" s="13"/>
      <c r="F40" s="14"/>
      <c r="G40" s="14"/>
      <c r="H40" s="14"/>
      <c r="I40" s="14"/>
      <c r="J40" s="15"/>
      <c r="K40" s="76" t="s">
        <v>14</v>
      </c>
      <c r="L40" s="77"/>
      <c r="M40" s="77"/>
      <c r="N40" s="78"/>
      <c r="O40" s="1"/>
    </row>
    <row r="41" spans="1:22" x14ac:dyDescent="0.2">
      <c r="E41" s="74" t="s">
        <v>20</v>
      </c>
      <c r="F41" s="75"/>
      <c r="G41" s="75"/>
      <c r="H41" s="75"/>
      <c r="I41" s="75"/>
      <c r="J41" s="75"/>
    </row>
    <row r="43" spans="1:22" s="17" customFormat="1" ht="11.25" x14ac:dyDescent="0.2">
      <c r="P43" s="69">
        <f>DATE(YEAR(B3-15),MONTH(B3-15),1)</f>
        <v>45992</v>
      </c>
      <c r="Q43" s="69"/>
      <c r="R43" s="69"/>
      <c r="S43" s="69"/>
      <c r="T43" s="69"/>
      <c r="U43" s="69"/>
      <c r="V43" s="69"/>
    </row>
    <row r="44" spans="1:22" s="17" customFormat="1" ht="9.75" customHeight="1" x14ac:dyDescent="0.2">
      <c r="P44" s="36" t="str">
        <f>CHOOSE(1+MOD(startday+1-2,7),"Su","M","Tu","W","Th","F","Sa")</f>
        <v>Su</v>
      </c>
      <c r="Q44" s="36" t="str">
        <f>CHOOSE(1+MOD(startday+2-2,7),"Su","M","Tu","W","Th","F","Sa")</f>
        <v>M</v>
      </c>
      <c r="R44" s="36" t="str">
        <f>CHOOSE(1+MOD(startday+3-2,7),"Su","M","Tu","W","Th","F","Sa")</f>
        <v>Tu</v>
      </c>
      <c r="S44" s="36" t="str">
        <f>CHOOSE(1+MOD(startday+4-2,7),"Su","M","Tu","W","Th","F","Sa")</f>
        <v>W</v>
      </c>
      <c r="T44" s="36" t="str">
        <f>CHOOSE(1+MOD(startday+5-2,7),"Su","M","Tu","W","Th","F","Sa")</f>
        <v>Th</v>
      </c>
      <c r="U44" s="36" t="str">
        <f>CHOOSE(1+MOD(startday+6-2,7),"Su","M","Tu","W","Th","F","Sa")</f>
        <v>F</v>
      </c>
      <c r="V44" s="36" t="str">
        <f>CHOOSE(1+MOD(startday+7-2,7),"Su","M","Tu","W","Th","F","Sa")</f>
        <v>Sa</v>
      </c>
    </row>
    <row r="45" spans="1:22" s="17" customFormat="1" ht="9.75" customHeight="1" x14ac:dyDescent="0.2">
      <c r="P45" s="35" t="str">
        <f>IF(WEEKDAY(P43,1)=startday,P43,"")</f>
        <v/>
      </c>
      <c r="Q45" s="35">
        <f>IF(P45="",IF(WEEKDAY(P43,1)=MOD(startday,7)+1,P43,""),P45+1)</f>
        <v>45992</v>
      </c>
      <c r="R45" s="35">
        <f>IF(Q45="",IF(WEEKDAY(P43,1)=MOD(startday+1,7)+1,P43,""),Q45+1)</f>
        <v>45993</v>
      </c>
      <c r="S45" s="35">
        <f>IF(R45="",IF(WEEKDAY(P43,1)=MOD(startday+2,7)+1,P43,""),R45+1)</f>
        <v>45994</v>
      </c>
      <c r="T45" s="35">
        <f>IF(S45="",IF(WEEKDAY(P43,1)=MOD(startday+3,7)+1,P43,""),S45+1)</f>
        <v>45995</v>
      </c>
      <c r="U45" s="35">
        <f>IF(T45="",IF(WEEKDAY(P43,1)=MOD(startday+4,7)+1,P43,""),T45+1)</f>
        <v>45996</v>
      </c>
      <c r="V45" s="35">
        <f>IF(U45="",IF(WEEKDAY(P43,1)=MOD(startday+5,7)+1,P43,""),U45+1)</f>
        <v>45997</v>
      </c>
    </row>
    <row r="46" spans="1:22" s="17" customFormat="1" ht="9.75" customHeight="1" x14ac:dyDescent="0.2">
      <c r="P46" s="35">
        <f>IF(V45="","",IF(MONTH(V45+1)&lt;&gt;MONTH(V45),"",V45+1))</f>
        <v>45998</v>
      </c>
      <c r="Q46" s="35">
        <f>IF(P46="","",IF(MONTH(P46+1)&lt;&gt;MONTH(P46),"",P46+1))</f>
        <v>45999</v>
      </c>
      <c r="R46" s="35">
        <f t="shared" ref="R46:V46" si="0">IF(Q46="","",IF(MONTH(Q46+1)&lt;&gt;MONTH(Q46),"",Q46+1))</f>
        <v>46000</v>
      </c>
      <c r="S46" s="35">
        <f>IF(R46="","",IF(MONTH(R46+1)&lt;&gt;MONTH(R46),"",R46+1))</f>
        <v>46001</v>
      </c>
      <c r="T46" s="35">
        <f t="shared" si="0"/>
        <v>46002</v>
      </c>
      <c r="U46" s="35">
        <f t="shared" si="0"/>
        <v>46003</v>
      </c>
      <c r="V46" s="35">
        <f t="shared" si="0"/>
        <v>46004</v>
      </c>
    </row>
    <row r="47" spans="1:22" s="17" customFormat="1" ht="9.75" customHeight="1" x14ac:dyDescent="0.2">
      <c r="P47" s="35">
        <f t="shared" ref="P47:P50" si="1">IF(V46="","",IF(MONTH(V46+1)&lt;&gt;MONTH(V46),"",V46+1))</f>
        <v>46005</v>
      </c>
      <c r="Q47" s="35">
        <f t="shared" ref="Q47:V50" si="2">IF(P47="","",IF(MONTH(P47+1)&lt;&gt;MONTH(P47),"",P47+1))</f>
        <v>46006</v>
      </c>
      <c r="R47" s="35">
        <f t="shared" si="2"/>
        <v>46007</v>
      </c>
      <c r="S47" s="35">
        <f t="shared" si="2"/>
        <v>46008</v>
      </c>
      <c r="T47" s="35">
        <f t="shared" si="2"/>
        <v>46009</v>
      </c>
      <c r="U47" s="35">
        <f t="shared" si="2"/>
        <v>46010</v>
      </c>
      <c r="V47" s="35">
        <f t="shared" si="2"/>
        <v>46011</v>
      </c>
    </row>
    <row r="48" spans="1:22" s="17" customFormat="1" ht="9.75" customHeight="1" x14ac:dyDescent="0.2">
      <c r="P48" s="35">
        <f t="shared" si="1"/>
        <v>46012</v>
      </c>
      <c r="Q48" s="35">
        <f t="shared" si="2"/>
        <v>46013</v>
      </c>
      <c r="R48" s="35">
        <f t="shared" si="2"/>
        <v>46014</v>
      </c>
      <c r="S48" s="35">
        <f t="shared" si="2"/>
        <v>46015</v>
      </c>
      <c r="T48" s="35">
        <f t="shared" si="2"/>
        <v>46016</v>
      </c>
      <c r="U48" s="35">
        <f t="shared" si="2"/>
        <v>46017</v>
      </c>
      <c r="V48" s="35">
        <f t="shared" si="2"/>
        <v>46018</v>
      </c>
    </row>
    <row r="49" spans="16:22" s="17" customFormat="1" ht="9.75" customHeight="1" x14ac:dyDescent="0.2">
      <c r="P49" s="35">
        <f t="shared" si="1"/>
        <v>46019</v>
      </c>
      <c r="Q49" s="35">
        <f t="shared" si="2"/>
        <v>46020</v>
      </c>
      <c r="R49" s="35">
        <f t="shared" si="2"/>
        <v>46021</v>
      </c>
      <c r="S49" s="35">
        <f t="shared" si="2"/>
        <v>46022</v>
      </c>
      <c r="T49" s="35" t="str">
        <f t="shared" si="2"/>
        <v/>
      </c>
      <c r="U49" s="35" t="str">
        <f t="shared" si="2"/>
        <v/>
      </c>
      <c r="V49" s="35" t="str">
        <f t="shared" si="2"/>
        <v/>
      </c>
    </row>
    <row r="50" spans="16:22" s="17" customFormat="1" ht="9.75" customHeight="1" x14ac:dyDescent="0.2">
      <c r="P50" s="35" t="str">
        <f t="shared" si="1"/>
        <v/>
      </c>
      <c r="Q50" s="35" t="str">
        <f t="shared" si="2"/>
        <v/>
      </c>
      <c r="R50" s="35" t="str">
        <f t="shared" si="2"/>
        <v/>
      </c>
      <c r="S50" s="35" t="str">
        <f t="shared" si="2"/>
        <v/>
      </c>
      <c r="T50" s="35" t="str">
        <f t="shared" si="2"/>
        <v/>
      </c>
      <c r="U50" s="35" t="str">
        <f t="shared" si="2"/>
        <v/>
      </c>
      <c r="V50" s="35" t="str">
        <f t="shared" si="2"/>
        <v/>
      </c>
    </row>
    <row r="51" spans="16:22" s="17" customFormat="1" ht="9.75" customHeight="1" x14ac:dyDescent="0.2"/>
    <row r="52" spans="16:22" s="17" customFormat="1" ht="9.75" customHeight="1" x14ac:dyDescent="0.2"/>
    <row r="53" spans="16:22" s="17" customFormat="1" ht="11.25" x14ac:dyDescent="0.2">
      <c r="P53" s="69">
        <f>DATE(YEAR(B3+35),MONTH(B3+35),1)</f>
        <v>46054</v>
      </c>
      <c r="Q53" s="69"/>
      <c r="R53" s="69"/>
      <c r="S53" s="69"/>
      <c r="T53" s="69"/>
      <c r="U53" s="69"/>
      <c r="V53" s="69"/>
    </row>
    <row r="54" spans="16:22" s="17" customFormat="1" ht="9.75" customHeight="1" x14ac:dyDescent="0.2">
      <c r="P54" s="36" t="str">
        <f>CHOOSE(1+MOD(startday+1-2,7),"Su","M","Tu","W","Th","F","Sa")</f>
        <v>Su</v>
      </c>
      <c r="Q54" s="36" t="str">
        <f>CHOOSE(1+MOD(startday+2-2,7),"Su","M","Tu","W","Th","F","Sa")</f>
        <v>M</v>
      </c>
      <c r="R54" s="36" t="str">
        <f>CHOOSE(1+MOD(startday+3-2,7),"Su","M","Tu","W","Th","F","Sa")</f>
        <v>Tu</v>
      </c>
      <c r="S54" s="36" t="str">
        <f>CHOOSE(1+MOD(startday+4-2,7),"Su","M","Tu","W","Th","F","Sa")</f>
        <v>W</v>
      </c>
      <c r="T54" s="36" t="str">
        <f>CHOOSE(1+MOD(startday+5-2,7),"Su","M","Tu","W","Th","F","Sa")</f>
        <v>Th</v>
      </c>
      <c r="U54" s="36" t="str">
        <f>CHOOSE(1+MOD(startday+6-2,7),"Su","M","Tu","W","Th","F","Sa")</f>
        <v>F</v>
      </c>
      <c r="V54" s="36" t="str">
        <f>CHOOSE(1+MOD(startday+7-2,7),"Su","M","Tu","W","Th","F","Sa")</f>
        <v>Sa</v>
      </c>
    </row>
    <row r="55" spans="16:22" s="17" customFormat="1" ht="9.75" customHeight="1" x14ac:dyDescent="0.2">
      <c r="P55" s="35">
        <f>IF(WEEKDAY(P53,1)=startday,P53,"")</f>
        <v>46054</v>
      </c>
      <c r="Q55" s="35">
        <f>IF(P55="",IF(WEEKDAY(P53,1)=MOD(startday,7)+1,P53,""),P55+1)</f>
        <v>46055</v>
      </c>
      <c r="R55" s="35">
        <f>IF(Q55="",IF(WEEKDAY(P53,1)=MOD(startday+1,7)+1,P53,""),Q55+1)</f>
        <v>46056</v>
      </c>
      <c r="S55" s="35">
        <f>IF(R55="",IF(WEEKDAY(P53,1)=MOD(startday+2,7)+1,P53,""),R55+1)</f>
        <v>46057</v>
      </c>
      <c r="T55" s="35">
        <f>IF(S55="",IF(WEEKDAY(P53,1)=MOD(startday+3,7)+1,P53,""),S55+1)</f>
        <v>46058</v>
      </c>
      <c r="U55" s="35">
        <f>IF(T55="",IF(WEEKDAY(P53,1)=MOD(startday+4,7)+1,P53,""),T55+1)</f>
        <v>46059</v>
      </c>
      <c r="V55" s="35">
        <f>IF(U55="",IF(WEEKDAY(P53,1)=MOD(startday+5,7)+1,P53,""),U55+1)</f>
        <v>46060</v>
      </c>
    </row>
    <row r="56" spans="16:22" s="17" customFormat="1" ht="9.75" customHeight="1" x14ac:dyDescent="0.2">
      <c r="P56" s="35">
        <f>IF(V55="","",IF(MONTH(V55+1)&lt;&gt;MONTH(V55),"",V55+1))</f>
        <v>46061</v>
      </c>
      <c r="Q56" s="35">
        <f>IF(P56="","",IF(MONTH(P56+1)&lt;&gt;MONTH(P56),"",P56+1))</f>
        <v>46062</v>
      </c>
      <c r="R56" s="35">
        <f t="shared" ref="R56:S60" si="3">IF(Q56="","",IF(MONTH(Q56+1)&lt;&gt;MONTH(Q56),"",Q56+1))</f>
        <v>46063</v>
      </c>
      <c r="S56" s="35">
        <f>IF(R56="","",IF(MONTH(R56+1)&lt;&gt;MONTH(R56),"",R56+1))</f>
        <v>46064</v>
      </c>
      <c r="T56" s="35">
        <f t="shared" ref="T56:V60" si="4">IF(S56="","",IF(MONTH(S56+1)&lt;&gt;MONTH(S56),"",S56+1))</f>
        <v>46065</v>
      </c>
      <c r="U56" s="35">
        <f t="shared" si="4"/>
        <v>46066</v>
      </c>
      <c r="V56" s="35">
        <f t="shared" si="4"/>
        <v>46067</v>
      </c>
    </row>
    <row r="57" spans="16:22" s="17" customFormat="1" ht="9.75" customHeight="1" x14ac:dyDescent="0.2">
      <c r="P57" s="35">
        <f t="shared" ref="P57:P60" si="5">IF(V56="","",IF(MONTH(V56+1)&lt;&gt;MONTH(V56),"",V56+1))</f>
        <v>46068</v>
      </c>
      <c r="Q57" s="35">
        <f t="shared" ref="Q57:Q60" si="6">IF(P57="","",IF(MONTH(P57+1)&lt;&gt;MONTH(P57),"",P57+1))</f>
        <v>46069</v>
      </c>
      <c r="R57" s="35">
        <f t="shared" si="3"/>
        <v>46070</v>
      </c>
      <c r="S57" s="35">
        <f t="shared" si="3"/>
        <v>46071</v>
      </c>
      <c r="T57" s="35">
        <f t="shared" si="4"/>
        <v>46072</v>
      </c>
      <c r="U57" s="35">
        <f t="shared" si="4"/>
        <v>46073</v>
      </c>
      <c r="V57" s="35">
        <f t="shared" si="4"/>
        <v>46074</v>
      </c>
    </row>
    <row r="58" spans="16:22" s="17" customFormat="1" ht="9.75" customHeight="1" x14ac:dyDescent="0.2">
      <c r="P58" s="35">
        <f t="shared" si="5"/>
        <v>46075</v>
      </c>
      <c r="Q58" s="35">
        <f t="shared" si="6"/>
        <v>46076</v>
      </c>
      <c r="R58" s="35">
        <f t="shared" si="3"/>
        <v>46077</v>
      </c>
      <c r="S58" s="35">
        <f t="shared" si="3"/>
        <v>46078</v>
      </c>
      <c r="T58" s="35">
        <f t="shared" si="4"/>
        <v>46079</v>
      </c>
      <c r="U58" s="35">
        <f t="shared" si="4"/>
        <v>46080</v>
      </c>
      <c r="V58" s="35">
        <f t="shared" si="4"/>
        <v>46081</v>
      </c>
    </row>
    <row r="59" spans="16:22" s="17" customFormat="1" ht="9.75" customHeight="1" x14ac:dyDescent="0.2">
      <c r="P59" s="35" t="str">
        <f t="shared" si="5"/>
        <v/>
      </c>
      <c r="Q59" s="35" t="str">
        <f t="shared" si="6"/>
        <v/>
      </c>
      <c r="R59" s="35" t="str">
        <f t="shared" si="3"/>
        <v/>
      </c>
      <c r="S59" s="35" t="str">
        <f t="shared" si="3"/>
        <v/>
      </c>
      <c r="T59" s="35" t="str">
        <f t="shared" si="4"/>
        <v/>
      </c>
      <c r="U59" s="35" t="str">
        <f t="shared" si="4"/>
        <v/>
      </c>
      <c r="V59" s="35" t="str">
        <f t="shared" si="4"/>
        <v/>
      </c>
    </row>
    <row r="60" spans="16:22" s="17" customFormat="1" ht="9.75" customHeight="1" x14ac:dyDescent="0.2">
      <c r="P60" s="35" t="str">
        <f t="shared" si="5"/>
        <v/>
      </c>
      <c r="Q60" s="35" t="str">
        <f t="shared" si="6"/>
        <v/>
      </c>
      <c r="R60" s="35" t="str">
        <f t="shared" si="3"/>
        <v/>
      </c>
      <c r="S60" s="35" t="str">
        <f t="shared" si="3"/>
        <v/>
      </c>
      <c r="T60" s="35" t="str">
        <f t="shared" si="4"/>
        <v/>
      </c>
      <c r="U60" s="35" t="str">
        <f t="shared" si="4"/>
        <v/>
      </c>
      <c r="V60" s="35" t="str">
        <f t="shared" si="4"/>
        <v/>
      </c>
    </row>
  </sheetData>
  <mergeCells count="193">
    <mergeCell ref="A1:N1"/>
    <mergeCell ref="A30:N30"/>
    <mergeCell ref="A2:N2"/>
    <mergeCell ref="A4:B4"/>
    <mergeCell ref="C4:D4"/>
    <mergeCell ref="E4:F4"/>
    <mergeCell ref="G4:H4"/>
    <mergeCell ref="I4:J4"/>
    <mergeCell ref="K4:L4"/>
    <mergeCell ref="M4:N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2:B12"/>
    <mergeCell ref="C12:D12"/>
    <mergeCell ref="E12:F12"/>
    <mergeCell ref="G12:H12"/>
    <mergeCell ref="I12:J12"/>
    <mergeCell ref="K12:L12"/>
    <mergeCell ref="M12:N12"/>
    <mergeCell ref="A10:B10"/>
    <mergeCell ref="C10:D10"/>
    <mergeCell ref="E10:F10"/>
    <mergeCell ref="G10:H10"/>
    <mergeCell ref="I10:J10"/>
    <mergeCell ref="K10:L10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4:B24"/>
    <mergeCell ref="C24:D24"/>
    <mergeCell ref="E24:F24"/>
    <mergeCell ref="G24:H24"/>
    <mergeCell ref="I24:J24"/>
    <mergeCell ref="K24:L24"/>
    <mergeCell ref="M24:N24"/>
    <mergeCell ref="A22:B22"/>
    <mergeCell ref="C22:D22"/>
    <mergeCell ref="E22:F22"/>
    <mergeCell ref="G22:H22"/>
    <mergeCell ref="I22:J22"/>
    <mergeCell ref="K22:L22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A31:B31"/>
    <mergeCell ref="C31:D31"/>
    <mergeCell ref="E31:F31"/>
    <mergeCell ref="G31:H31"/>
    <mergeCell ref="I31:J31"/>
    <mergeCell ref="K31:L31"/>
    <mergeCell ref="M31:N31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6:B36"/>
    <mergeCell ref="C36:D36"/>
    <mergeCell ref="A37:B37"/>
    <mergeCell ref="C37:D37"/>
    <mergeCell ref="A38:B38"/>
    <mergeCell ref="C38:D38"/>
    <mergeCell ref="A34:B34"/>
    <mergeCell ref="C34:D34"/>
    <mergeCell ref="E34:F34"/>
    <mergeCell ref="G34:H34"/>
    <mergeCell ref="I34:J34"/>
    <mergeCell ref="K34:L34"/>
    <mergeCell ref="E41:J41"/>
    <mergeCell ref="P43:V43"/>
    <mergeCell ref="P53:V53"/>
    <mergeCell ref="A39:B39"/>
    <mergeCell ref="C39:D39"/>
    <mergeCell ref="K39:N39"/>
    <mergeCell ref="A40:B40"/>
    <mergeCell ref="C40:D40"/>
    <mergeCell ref="K40:N40"/>
  </mergeCells>
  <hyperlinks>
    <hyperlink ref="E41" r:id="rId1" xr:uid="{00000000-0004-0000-0600-000000000000}"/>
  </hyperlinks>
  <printOptions horizontalCentered="1"/>
  <pageMargins left="0.35" right="0.35" top="0.25" bottom="0.25" header="0.25" footer="0.25"/>
  <pageSetup scale="94" orientation="landscape" horizontalDpi="1200" verticalDpi="1200" r:id="rId2"/>
  <headerFooter alignWithMargins="0"/>
  <ignoredErrors>
    <ignoredError sqref="C10:N11 C39:J40 C5:I5 K5:N5 C6:H6 C7:H7 K7:N7 C8:H8 K8:N8 L6:N6 C27:N27 E25:F25 C33:N33 C23 C21:F21 H21:N21 D22 H22 C14:N15 E12:J12 E13:J13 C20:N20 E19:F19 E18:F18 H24 E31:H31 C9:H9 K9:N9 L12:N12 L13:N13 E23:N23 L24:N24 J18:N18 J19:N19 J31:N31 C32:H32 J32:N32 H19 J25:N25 C26:F26 M26:N26 C17:N17 C16:H16 J16:N16 F22 J22:N22 C29:N29 C28:H28 J28:N28 C35:N38 D34 F34 H34 J34:N34 H25 H26:J26" formula="1"/>
  </ignoredErrors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60"/>
  <sheetViews>
    <sheetView showGridLines="0" topLeftCell="A7" zoomScaleNormal="100" workbookViewId="0">
      <selection activeCell="E30" sqref="E30:F30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46.5" x14ac:dyDescent="0.7">
      <c r="A1" s="95" t="s">
        <v>22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24" s="1" customFormat="1" ht="54" customHeight="1" x14ac:dyDescent="0.7">
      <c r="A2" s="96" t="str">
        <f>UPPER(TEXT(B3,"mmmm yyyy"))</f>
        <v>FEBRUARY 2026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24" hidden="1" x14ac:dyDescent="0.2">
      <c r="A3" s="17" t="s">
        <v>2</v>
      </c>
      <c r="B3" s="16">
        <f>DATE('1'!D3,'1'!H3+7,1)</f>
        <v>46054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" customFormat="1" ht="15.75" x14ac:dyDescent="0.2">
      <c r="A4" s="97">
        <f>A11</f>
        <v>46061</v>
      </c>
      <c r="B4" s="98"/>
      <c r="C4" s="98">
        <f>C11</f>
        <v>46062</v>
      </c>
      <c r="D4" s="98"/>
      <c r="E4" s="98">
        <f>E11</f>
        <v>46063</v>
      </c>
      <c r="F4" s="98"/>
      <c r="G4" s="98">
        <f>G11</f>
        <v>46064</v>
      </c>
      <c r="H4" s="98"/>
      <c r="I4" s="98">
        <f>I11</f>
        <v>46065</v>
      </c>
      <c r="J4" s="98"/>
      <c r="K4" s="98">
        <f>K11</f>
        <v>46066</v>
      </c>
      <c r="L4" s="98"/>
      <c r="M4" s="98">
        <f>M11</f>
        <v>46067</v>
      </c>
      <c r="N4" s="99"/>
    </row>
    <row r="5" spans="1:24" s="1" customFormat="1" ht="18.75" x14ac:dyDescent="0.2">
      <c r="A5" s="32">
        <f>IF(WEEKDAY($B$3,1)=startday,$B$3,"")</f>
        <v>46054</v>
      </c>
      <c r="B5" s="33" t="str">
        <f>IF(A5="","",IFERROR(INDEX(#REF!,MATCH(A5,#REF!,0)),""))</f>
        <v/>
      </c>
      <c r="C5" s="27">
        <f>IF(A5="",IF(WEEKDAY(B3,1)=MOD(startday,7)+1,$B$3,""),A5+1)</f>
        <v>46055</v>
      </c>
      <c r="D5" s="34"/>
      <c r="E5" s="27">
        <f>IF(C5="",IF(WEEKDAY($B$3,1)=MOD(startday+1,7)+1,$B$3,""),C5+1)</f>
        <v>46056</v>
      </c>
      <c r="F5" s="34" t="str">
        <f>IF(E5="","",IFERROR(INDEX(#REF!,MATCH(E5,#REF!,0)),""))</f>
        <v/>
      </c>
      <c r="G5" s="27">
        <f>IF(E5="",IF(WEEKDAY($B$3,1)=MOD(startday+2,7)+1,$B$3,""),E5+1)</f>
        <v>46057</v>
      </c>
      <c r="H5" s="34" t="str">
        <f>IF(G5="","",IFERROR(INDEX(#REF!,MATCH(G5,#REF!,0)),""))</f>
        <v/>
      </c>
      <c r="I5" s="27">
        <f>IF(G5="",IF(WEEKDAY($B$3,1)=MOD(startday+3,7)+1,$B$3,""),G5+1)</f>
        <v>46058</v>
      </c>
      <c r="J5" s="34" t="str">
        <f>IF(I5="","",IFERROR(INDEX(#REF!,MATCH(I5,#REF!,0)),""))</f>
        <v/>
      </c>
      <c r="K5" s="27">
        <f>IF(I5="",IF(WEEKDAY($B$3,1)=MOD(startday+4,7)+1,$B$3,""),I5+1)</f>
        <v>46059</v>
      </c>
      <c r="L5" s="34" t="str">
        <f>IF(K5="","",IFERROR(INDEX(#REF!,MATCH(K5,#REF!,0)),""))</f>
        <v/>
      </c>
      <c r="M5" s="32">
        <f>IF(K5="",IF(WEEKDAY($B$3,1)=MOD(startday+5,7)+1,$B$3,""),K5+1)</f>
        <v>46060</v>
      </c>
      <c r="N5" s="33" t="str">
        <f>IF(M5="","",IFERROR(INDEX(#REF!,MATCH(M5,#REF!,0)),""))</f>
        <v/>
      </c>
    </row>
    <row r="6" spans="1:24" s="1" customFormat="1" x14ac:dyDescent="0.2">
      <c r="A6" s="70" t="str">
        <f>IF(A5="","",IFERROR(INDEX(#REF!,MATCH(A5,#REF!,0)),""))</f>
        <v/>
      </c>
      <c r="B6" s="71"/>
      <c r="C6" s="84" t="s">
        <v>25</v>
      </c>
      <c r="D6" s="85"/>
      <c r="E6" s="84" t="str">
        <f>IF(E5="","",IFERROR(INDEX(#REF!,MATCH(E5,#REF!,0)),""))</f>
        <v/>
      </c>
      <c r="F6" s="85"/>
      <c r="G6" s="84" t="str">
        <f>IF(G5="","",IFERROR(INDEX(#REF!,MATCH(G5,#REF!,0)),""))</f>
        <v/>
      </c>
      <c r="H6" s="85"/>
      <c r="I6" s="84" t="s">
        <v>88</v>
      </c>
      <c r="J6" s="85"/>
      <c r="K6" s="152" t="s">
        <v>111</v>
      </c>
      <c r="L6" s="153"/>
      <c r="M6" s="70" t="str">
        <f>IF(M5="","",IFERROR(INDEX(#REF!,MATCH(M5,#REF!,0)),""))</f>
        <v/>
      </c>
      <c r="N6" s="71"/>
    </row>
    <row r="7" spans="1:24" s="1" customFormat="1" x14ac:dyDescent="0.2">
      <c r="A7" s="70" t="str">
        <f>IF(A5="","",IFERROR(INDEX(#REF!,MATCH(A5,#REF!,0)),""))</f>
        <v/>
      </c>
      <c r="B7" s="71"/>
      <c r="C7" s="84" t="str">
        <f>IF(C5="","",IFERROR(INDEX(#REF!,MATCH(C5,#REF!,0)),""))</f>
        <v/>
      </c>
      <c r="D7" s="85"/>
      <c r="E7" s="84" t="str">
        <f>IF(E5="","",IFERROR(INDEX(#REF!,MATCH(E5,#REF!,0)),""))</f>
        <v/>
      </c>
      <c r="F7" s="85"/>
      <c r="G7" s="84" t="str">
        <f>IF(G5="","",IFERROR(INDEX(#REF!,MATCH(G5,#REF!,0)),""))</f>
        <v/>
      </c>
      <c r="H7" s="85"/>
      <c r="I7" s="152" t="s">
        <v>111</v>
      </c>
      <c r="J7" s="153"/>
      <c r="K7" s="84" t="s">
        <v>100</v>
      </c>
      <c r="L7" s="85"/>
      <c r="M7" s="70" t="str">
        <f>IF(M5="","",IFERROR(INDEX(#REF!,MATCH(M5,#REF!,0)),""))</f>
        <v/>
      </c>
      <c r="N7" s="71"/>
    </row>
    <row r="8" spans="1:24" s="1" customFormat="1" x14ac:dyDescent="0.2">
      <c r="A8" s="70" t="s">
        <v>0</v>
      </c>
      <c r="B8" s="71"/>
      <c r="C8" s="84" t="s">
        <v>0</v>
      </c>
      <c r="D8" s="85"/>
      <c r="E8" s="84" t="s">
        <v>0</v>
      </c>
      <c r="F8" s="85"/>
      <c r="G8" s="84" t="s">
        <v>0</v>
      </c>
      <c r="H8" s="85"/>
      <c r="I8" s="84" t="s">
        <v>107</v>
      </c>
      <c r="J8" s="85"/>
      <c r="K8" s="84" t="s">
        <v>0</v>
      </c>
      <c r="L8" s="85"/>
      <c r="M8" s="70" t="s">
        <v>0</v>
      </c>
      <c r="N8" s="71"/>
    </row>
    <row r="9" spans="1:24" s="1" customFormat="1" x14ac:dyDescent="0.2">
      <c r="A9" s="70" t="s">
        <v>0</v>
      </c>
      <c r="B9" s="71"/>
      <c r="C9" s="84" t="s">
        <v>0</v>
      </c>
      <c r="D9" s="85"/>
      <c r="E9" s="84" t="s">
        <v>0</v>
      </c>
      <c r="F9" s="85"/>
      <c r="G9" s="84" t="s">
        <v>0</v>
      </c>
      <c r="H9" s="85"/>
      <c r="I9" s="152" t="s">
        <v>111</v>
      </c>
      <c r="J9" s="153"/>
      <c r="K9" s="84" t="s">
        <v>0</v>
      </c>
      <c r="L9" s="85"/>
      <c r="M9" s="70" t="s">
        <v>0</v>
      </c>
      <c r="N9" s="71"/>
    </row>
    <row r="10" spans="1:24" s="2" customFormat="1" x14ac:dyDescent="0.2">
      <c r="A10" s="65" t="s">
        <v>0</v>
      </c>
      <c r="B10" s="66"/>
      <c r="C10" s="82" t="s">
        <v>0</v>
      </c>
      <c r="D10" s="83"/>
      <c r="E10" s="82" t="s">
        <v>0</v>
      </c>
      <c r="F10" s="83"/>
      <c r="G10" s="82" t="s">
        <v>0</v>
      </c>
      <c r="H10" s="83"/>
      <c r="I10" s="82" t="s">
        <v>103</v>
      </c>
      <c r="J10" s="83"/>
      <c r="K10" s="82" t="s">
        <v>0</v>
      </c>
      <c r="L10" s="83"/>
      <c r="M10" s="65" t="s">
        <v>0</v>
      </c>
      <c r="N10" s="66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" customFormat="1" ht="18.75" x14ac:dyDescent="0.2">
      <c r="A11" s="32">
        <f>IF(M5="","",IF(MONTH(M5+1)&lt;&gt;MONTH(M5),"",M5+1))</f>
        <v>46061</v>
      </c>
      <c r="B11" s="33" t="str">
        <f>IF(A11="","",IFERROR(INDEX(#REF!,MATCH(A11,#REF!,0)),""))</f>
        <v/>
      </c>
      <c r="C11" s="27">
        <f>IF(A11="","",IF(MONTH(A11+1)&lt;&gt;MONTH(A11),"",A11+1))</f>
        <v>46062</v>
      </c>
      <c r="D11" s="34" t="str">
        <f>IF(C11="","",IFERROR(INDEX(#REF!,MATCH(C11,#REF!,0)),""))</f>
        <v/>
      </c>
      <c r="E11" s="27">
        <f>IF(C11="","",IF(MONTH(C11+1)&lt;&gt;MONTH(C11),"",C11+1))</f>
        <v>46063</v>
      </c>
      <c r="F11" s="34" t="str">
        <f>IF(E11="","",IFERROR(INDEX(#REF!,MATCH(E11,#REF!,0)),""))</f>
        <v/>
      </c>
      <c r="G11" s="27">
        <f>IF(E11="","",IF(MONTH(E11+1)&lt;&gt;MONTH(E11),"",E11+1))</f>
        <v>46064</v>
      </c>
      <c r="H11" s="34" t="str">
        <f>IF(G11="","",IFERROR(INDEX(#REF!,MATCH(G11,#REF!,0)),""))</f>
        <v/>
      </c>
      <c r="I11" s="27">
        <f>IF(G11="","",IF(MONTH(G11+1)&lt;&gt;MONTH(G11),"",G11+1))</f>
        <v>46065</v>
      </c>
      <c r="J11" s="34"/>
      <c r="K11" s="27">
        <f>IF(I11="","",IF(MONTH(I11+1)&lt;&gt;MONTH(I11),"",I11+1))</f>
        <v>46066</v>
      </c>
      <c r="L11" s="34" t="str">
        <f>IF(K11="","",IFERROR(INDEX(#REF!,MATCH(K11,#REF!,0)),""))</f>
        <v/>
      </c>
      <c r="M11" s="32">
        <f>IF(K11="","",IF(MONTH(K11+1)&lt;&gt;MONTH(K11),"",K11+1))</f>
        <v>46067</v>
      </c>
      <c r="N11" s="59" t="s">
        <v>59</v>
      </c>
    </row>
    <row r="12" spans="1:24" s="1" customFormat="1" x14ac:dyDescent="0.2">
      <c r="A12" s="106" t="s">
        <v>121</v>
      </c>
      <c r="B12" s="107"/>
      <c r="C12" s="114" t="s">
        <v>35</v>
      </c>
      <c r="D12" s="115"/>
      <c r="E12" s="115"/>
      <c r="F12" s="115"/>
      <c r="G12" s="115"/>
      <c r="H12" s="115"/>
      <c r="I12" s="115"/>
      <c r="J12" s="115"/>
      <c r="K12" s="115"/>
      <c r="L12" s="116"/>
      <c r="M12" s="70" t="str">
        <f>IF(M11="","",IFERROR(INDEX(#REF!,MATCH(M11,#REF!,0)),""))</f>
        <v/>
      </c>
      <c r="N12" s="71"/>
    </row>
    <row r="13" spans="1:24" s="1" customFormat="1" x14ac:dyDescent="0.2">
      <c r="A13" s="106" t="s">
        <v>122</v>
      </c>
      <c r="B13" s="107"/>
      <c r="C13" s="84" t="s">
        <v>25</v>
      </c>
      <c r="D13" s="85"/>
      <c r="E13" s="84" t="str">
        <f>IF(E11="","",IFERROR(INDEX(#REF!,MATCH(E11,#REF!,0)),""))</f>
        <v/>
      </c>
      <c r="F13" s="85"/>
      <c r="G13" s="86" t="s">
        <v>79</v>
      </c>
      <c r="H13" s="87"/>
      <c r="I13" s="86" t="s">
        <v>164</v>
      </c>
      <c r="J13" s="87"/>
      <c r="K13" s="84" t="str">
        <f>IF(K11="","",IFERROR(INDEX(#REF!,MATCH(K11,#REF!,0)),""))</f>
        <v/>
      </c>
      <c r="L13" s="85"/>
      <c r="M13" s="70" t="str">
        <f>IF(M11="","",IFERROR(INDEX(#REF!,MATCH(M11,#REF!,0)),""))</f>
        <v/>
      </c>
      <c r="N13" s="71"/>
    </row>
    <row r="14" spans="1:24" s="1" customFormat="1" x14ac:dyDescent="0.2">
      <c r="A14" s="70"/>
      <c r="B14" s="71"/>
      <c r="C14" s="84"/>
      <c r="D14" s="85"/>
      <c r="E14" s="84"/>
      <c r="F14" s="85"/>
      <c r="G14" s="86" t="s">
        <v>24</v>
      </c>
      <c r="H14" s="87"/>
      <c r="I14" s="86" t="s">
        <v>155</v>
      </c>
      <c r="J14" s="87"/>
      <c r="K14" s="84"/>
      <c r="L14" s="85"/>
      <c r="M14" s="70"/>
      <c r="N14" s="71"/>
    </row>
    <row r="15" spans="1:24" s="1" customFormat="1" x14ac:dyDescent="0.2">
      <c r="A15" s="70"/>
      <c r="B15" s="71"/>
      <c r="C15" s="84"/>
      <c r="D15" s="85"/>
      <c r="E15" s="84"/>
      <c r="F15" s="85"/>
      <c r="G15" s="84"/>
      <c r="H15" s="85"/>
      <c r="I15" s="86" t="s">
        <v>166</v>
      </c>
      <c r="J15" s="87"/>
      <c r="K15" s="84"/>
      <c r="L15" s="85"/>
      <c r="M15" s="70"/>
      <c r="N15" s="71"/>
    </row>
    <row r="16" spans="1:24" s="2" customFormat="1" x14ac:dyDescent="0.2">
      <c r="A16" s="65"/>
      <c r="B16" s="66"/>
      <c r="C16" s="82"/>
      <c r="D16" s="83"/>
      <c r="E16" s="104" t="s">
        <v>161</v>
      </c>
      <c r="F16" s="105"/>
      <c r="G16" s="82"/>
      <c r="H16" s="83"/>
      <c r="I16" s="82"/>
      <c r="J16" s="83"/>
      <c r="K16" s="82"/>
      <c r="L16" s="83"/>
      <c r="M16" s="65"/>
      <c r="N16" s="66"/>
      <c r="O16" s="1"/>
    </row>
    <row r="17" spans="1:15" s="1" customFormat="1" ht="18.75" x14ac:dyDescent="0.2">
      <c r="A17" s="32">
        <f>IF(M11="","",IF(MONTH(M11+1)&lt;&gt;MONTH(M11),"",M11+1))</f>
        <v>46068</v>
      </c>
      <c r="B17" s="33" t="str">
        <f>IF(A17="","",IFERROR(INDEX(#REF!,MATCH(A17,#REF!,0)),""))</f>
        <v/>
      </c>
      <c r="C17" s="49">
        <f>IF(A17="","",IF(MONTH(A17+1)&lt;&gt;MONTH(A17),"",A17+1))</f>
        <v>46069</v>
      </c>
      <c r="D17" s="58" t="s">
        <v>90</v>
      </c>
      <c r="E17" s="27">
        <f>IF(C17="","",IF(MONTH(C17+1)&lt;&gt;MONTH(C17),"",C17+1))</f>
        <v>46070</v>
      </c>
      <c r="F17" s="34"/>
      <c r="G17" s="27">
        <f>IF(E17="","",IF(MONTH(E17+1)&lt;&gt;MONTH(E17),"",E17+1))</f>
        <v>46071</v>
      </c>
      <c r="H17" s="60" t="s">
        <v>69</v>
      </c>
      <c r="I17" s="27">
        <f>IF(G17="","",IF(MONTH(G17+1)&lt;&gt;MONTH(G17),"",G17+1))</f>
        <v>46072</v>
      </c>
      <c r="J17" s="34" t="str">
        <f>IF(I17="","",IFERROR(INDEX(#REF!,MATCH(I17,#REF!,0)),""))</f>
        <v/>
      </c>
      <c r="K17" s="27">
        <f>IF(I17="","",IF(MONTH(I17+1)&lt;&gt;MONTH(I17),"",I17+1))</f>
        <v>46073</v>
      </c>
      <c r="L17" s="34" t="str">
        <f>IF(K17="","",IFERROR(INDEX(#REF!,MATCH(K17,#REF!,0)),""))</f>
        <v/>
      </c>
      <c r="M17" s="32">
        <f>IF(K17="","",IF(MONTH(K17+1)&lt;&gt;MONTH(K17),"",K17+1))</f>
        <v>46074</v>
      </c>
      <c r="N17" s="33" t="str">
        <f>IF(M17="","",IFERROR(INDEX(#REF!,MATCH(M17,#REF!,0)),""))</f>
        <v/>
      </c>
    </row>
    <row r="18" spans="1:15" s="1" customFormat="1" x14ac:dyDescent="0.2">
      <c r="A18" s="70" t="str">
        <f>IF(A17="","",IFERROR(INDEX(#REF!,MATCH(A17,#REF!,0)),""))</f>
        <v/>
      </c>
      <c r="B18" s="71"/>
      <c r="C18" s="100" t="s">
        <v>23</v>
      </c>
      <c r="D18" s="101"/>
      <c r="E18" s="169" t="s">
        <v>58</v>
      </c>
      <c r="F18" s="170"/>
      <c r="G18" s="170"/>
      <c r="H18" s="170"/>
      <c r="I18" s="170"/>
      <c r="J18" s="170"/>
      <c r="K18" s="170"/>
      <c r="L18" s="171"/>
      <c r="M18" s="117" t="s">
        <v>110</v>
      </c>
      <c r="N18" s="118"/>
    </row>
    <row r="19" spans="1:15" s="1" customFormat="1" x14ac:dyDescent="0.2">
      <c r="A19" s="70" t="str">
        <f>IF(A17="","",IFERROR(INDEX(#REF!,MATCH(A17,#REF!,0)),""))</f>
        <v/>
      </c>
      <c r="B19" s="71"/>
      <c r="C19" s="100" t="s">
        <v>32</v>
      </c>
      <c r="D19" s="101"/>
      <c r="E19" s="84" t="s">
        <v>25</v>
      </c>
      <c r="F19" s="85"/>
      <c r="G19" s="84" t="s">
        <v>80</v>
      </c>
      <c r="H19" s="85"/>
      <c r="I19" s="84" t="s">
        <v>60</v>
      </c>
      <c r="J19" s="85"/>
      <c r="K19" s="84" t="str">
        <f>IF(K17="","",IFERROR(INDEX(#REF!,MATCH(K17,#REF!,0)),""))</f>
        <v/>
      </c>
      <c r="L19" s="85"/>
      <c r="M19" s="70" t="s">
        <v>126</v>
      </c>
      <c r="N19" s="71"/>
    </row>
    <row r="20" spans="1:15" s="1" customFormat="1" x14ac:dyDescent="0.2">
      <c r="A20" s="70"/>
      <c r="B20" s="71"/>
      <c r="C20" s="167"/>
      <c r="D20" s="168"/>
      <c r="E20" s="84"/>
      <c r="F20" s="85"/>
      <c r="G20" s="84"/>
      <c r="H20" s="85"/>
      <c r="I20" s="84" t="s">
        <v>42</v>
      </c>
      <c r="J20" s="85"/>
      <c r="K20" s="84"/>
      <c r="L20" s="85"/>
      <c r="M20" s="70" t="s">
        <v>82</v>
      </c>
      <c r="N20" s="71"/>
    </row>
    <row r="21" spans="1:15" s="1" customFormat="1" x14ac:dyDescent="0.2">
      <c r="A21" s="70"/>
      <c r="B21" s="71"/>
      <c r="C21" s="167"/>
      <c r="D21" s="168"/>
      <c r="E21" s="84"/>
      <c r="F21" s="85"/>
      <c r="G21" s="84"/>
      <c r="H21" s="85"/>
      <c r="I21" s="84"/>
      <c r="J21" s="85"/>
      <c r="K21" s="84"/>
      <c r="L21" s="85"/>
      <c r="M21" s="70"/>
      <c r="N21" s="71"/>
    </row>
    <row r="22" spans="1:15" s="2" customFormat="1" x14ac:dyDescent="0.2">
      <c r="A22" s="65"/>
      <c r="B22" s="66"/>
      <c r="C22" s="165"/>
      <c r="D22" s="166"/>
      <c r="E22" s="82"/>
      <c r="F22" s="83"/>
      <c r="G22" s="104" t="s">
        <v>152</v>
      </c>
      <c r="H22" s="105"/>
      <c r="I22" s="82"/>
      <c r="J22" s="83"/>
      <c r="K22" s="82"/>
      <c r="L22" s="83"/>
      <c r="M22" s="65"/>
      <c r="N22" s="66"/>
      <c r="O22" s="1"/>
    </row>
    <row r="23" spans="1:15" s="1" customFormat="1" ht="18.75" x14ac:dyDescent="0.2">
      <c r="A23" s="32">
        <f>IF(M17="","",IF(MONTH(M17+1)&lt;&gt;MONTH(M17),"",M17+1))</f>
        <v>46075</v>
      </c>
      <c r="B23" s="33" t="str">
        <f>IF(A23="","",IFERROR(INDEX(#REF!,MATCH(A23,#REF!,0)),""))</f>
        <v/>
      </c>
      <c r="C23" s="27">
        <f>IF(A23="","",IF(MONTH(A23+1)&lt;&gt;MONTH(A23),"",A23+1))</f>
        <v>46076</v>
      </c>
      <c r="D23" s="34" t="str">
        <f>IF(C23="","",IFERROR(INDEX(#REF!,MATCH(C23,#REF!,0)),""))</f>
        <v/>
      </c>
      <c r="E23" s="27">
        <f>IF(C23="","",IF(MONTH(C23+1)&lt;&gt;MONTH(C23),"",C23+1))</f>
        <v>46077</v>
      </c>
      <c r="F23" s="34" t="str">
        <f>IF(E23="","",IFERROR(INDEX(#REF!,MATCH(E23,#REF!,0)),""))</f>
        <v/>
      </c>
      <c r="G23" s="27">
        <f>IF(E23="","",IF(MONTH(E23+1)&lt;&gt;MONTH(E23),"",E23+1))</f>
        <v>46078</v>
      </c>
      <c r="H23" s="34" t="str">
        <f>IF(G23="","",IFERROR(INDEX(#REF!,MATCH(G23,#REF!,0)),""))</f>
        <v/>
      </c>
      <c r="I23" s="27">
        <f>IF(G23="","",IF(MONTH(G23+1)&lt;&gt;MONTH(G23),"",G23+1))</f>
        <v>46079</v>
      </c>
      <c r="J23" s="34" t="str">
        <f>IF(I23="","",IFERROR(INDEX(#REF!,MATCH(I23,#REF!,0)),""))</f>
        <v/>
      </c>
      <c r="K23" s="27">
        <f>IF(I23="","",IF(MONTH(I23+1)&lt;&gt;MONTH(I23),"",I23+1))</f>
        <v>46080</v>
      </c>
      <c r="L23" s="34" t="str">
        <f>IF(K23="","",IFERROR(INDEX(#REF!,MATCH(K23,#REF!,0)),""))</f>
        <v/>
      </c>
      <c r="M23" s="32">
        <f>IF(K23="","",IF(MONTH(K23+1)&lt;&gt;MONTH(K23),"",K23+1))</f>
        <v>46081</v>
      </c>
      <c r="N23" s="33" t="str">
        <f>IF(M23="","",IFERROR(INDEX(#REF!,MATCH(M23,#REF!,0)),""))</f>
        <v/>
      </c>
    </row>
    <row r="24" spans="1:15" s="1" customFormat="1" x14ac:dyDescent="0.2">
      <c r="A24" s="70" t="str">
        <f>IF(A23="","",IFERROR(INDEX(#REF!,MATCH(A23,#REF!,0)),""))</f>
        <v/>
      </c>
      <c r="B24" s="71"/>
      <c r="C24" s="114" t="s">
        <v>37</v>
      </c>
      <c r="D24" s="115"/>
      <c r="E24" s="115"/>
      <c r="F24" s="115"/>
      <c r="G24" s="115"/>
      <c r="H24" s="115"/>
      <c r="I24" s="115"/>
      <c r="J24" s="115"/>
      <c r="K24" s="115"/>
      <c r="L24" s="116"/>
      <c r="M24" s="133" t="str">
        <f>IF(M23="","",IFERROR(INDEX(#REF!,MATCH(M23,#REF!,0)),""))</f>
        <v/>
      </c>
      <c r="N24" s="134"/>
    </row>
    <row r="25" spans="1:15" s="1" customFormat="1" x14ac:dyDescent="0.2">
      <c r="A25" s="70" t="str">
        <f>IF(A23="","",IFERROR(INDEX(#REF!,MATCH(A23,#REF!,0)),""))</f>
        <v/>
      </c>
      <c r="B25" s="71"/>
      <c r="C25" s="84" t="s">
        <v>25</v>
      </c>
      <c r="D25" s="85"/>
      <c r="E25" s="86" t="s">
        <v>157</v>
      </c>
      <c r="F25" s="87"/>
      <c r="G25" s="84" t="s">
        <v>81</v>
      </c>
      <c r="H25" s="85"/>
      <c r="I25" s="86" t="s">
        <v>157</v>
      </c>
      <c r="J25" s="87"/>
      <c r="K25" s="84"/>
      <c r="L25" s="85"/>
      <c r="M25" s="70" t="str">
        <f>IF(M23="","",IFERROR(INDEX(#REF!,MATCH(M23,#REF!,0)),""))</f>
        <v/>
      </c>
      <c r="N25" s="71"/>
    </row>
    <row r="26" spans="1:15" s="1" customFormat="1" x14ac:dyDescent="0.2">
      <c r="A26" s="70"/>
      <c r="B26" s="71"/>
      <c r="C26" s="84"/>
      <c r="D26" s="85"/>
      <c r="E26" s="86" t="s">
        <v>158</v>
      </c>
      <c r="F26" s="87"/>
      <c r="G26" s="84"/>
      <c r="H26" s="85"/>
      <c r="I26" s="86" t="s">
        <v>159</v>
      </c>
      <c r="J26" s="87"/>
      <c r="K26" s="84"/>
      <c r="L26" s="85"/>
      <c r="M26" s="70"/>
      <c r="N26" s="71"/>
    </row>
    <row r="27" spans="1:15" s="1" customFormat="1" x14ac:dyDescent="0.2">
      <c r="A27" s="70"/>
      <c r="B27" s="71"/>
      <c r="C27" s="84"/>
      <c r="D27" s="85"/>
      <c r="E27" s="84"/>
      <c r="F27" s="85"/>
      <c r="G27" s="84"/>
      <c r="H27" s="85"/>
      <c r="I27" s="125" t="s">
        <v>108</v>
      </c>
      <c r="J27" s="126"/>
      <c r="K27" s="84"/>
      <c r="L27" s="85"/>
      <c r="M27" s="70"/>
      <c r="N27" s="71"/>
    </row>
    <row r="28" spans="1:15" s="2" customFormat="1" x14ac:dyDescent="0.2">
      <c r="A28" s="65"/>
      <c r="B28" s="66"/>
      <c r="C28" s="82"/>
      <c r="D28" s="83"/>
      <c r="E28" s="82"/>
      <c r="F28" s="83"/>
      <c r="G28" s="82"/>
      <c r="H28" s="83"/>
      <c r="I28" s="84" t="s">
        <v>181</v>
      </c>
      <c r="J28" s="85"/>
      <c r="K28" s="82"/>
      <c r="L28" s="83"/>
      <c r="M28" s="65"/>
      <c r="N28" s="66"/>
      <c r="O28" s="1"/>
    </row>
    <row r="29" spans="1:15" s="1" customFormat="1" x14ac:dyDescent="0.2">
      <c r="A29" s="42" t="str">
        <f>IF(M23="","",IF(MONTH(M23+1)&lt;&gt;MONTH(M23),"",M23+1))</f>
        <v/>
      </c>
      <c r="B29" s="47" t="str">
        <f>IF(A29="","",IFERROR(INDEX(#REF!,MATCH(A29,#REF!,0)),""))</f>
        <v/>
      </c>
      <c r="C29" s="44" t="str">
        <f>IF(A29="","",IF(MONTH(A29+1)&lt;&gt;MONTH(A29),"",A29+1))</f>
        <v/>
      </c>
      <c r="D29" s="48" t="str">
        <f>IF(C29="","",IFERROR(INDEX(#REF!,MATCH(C29,#REF!,0)),""))</f>
        <v/>
      </c>
      <c r="E29" s="44" t="str">
        <f>IF(C29="","",IF(MONTH(C29+1)&lt;&gt;MONTH(C29),"",C29+1))</f>
        <v/>
      </c>
      <c r="F29" s="48" t="str">
        <f>IF(E29="","",IFERROR(INDEX(#REF!,MATCH(E29,#REF!,0)),""))</f>
        <v/>
      </c>
      <c r="G29" s="44" t="str">
        <f>IF(E29="","",IF(MONTH(E29+1)&lt;&gt;MONTH(E29),"",E29+1))</f>
        <v/>
      </c>
      <c r="H29" s="48" t="str">
        <f>IF(G29="","",IFERROR(INDEX(#REF!,MATCH(G29,#REF!,0)),""))</f>
        <v/>
      </c>
      <c r="I29" s="84" t="s">
        <v>106</v>
      </c>
      <c r="J29" s="85"/>
      <c r="K29" s="44"/>
      <c r="L29" s="48"/>
      <c r="M29" s="42" t="str">
        <f>IF(K29="","",IF(MONTH(K29+1)&lt;&gt;MONTH(K29),"",K29+1))</f>
        <v/>
      </c>
      <c r="N29" s="47" t="str">
        <f>IF(M29="","",IFERROR(INDEX(#REF!,MATCH(M29,#REF!,0)),""))</f>
        <v/>
      </c>
    </row>
    <row r="30" spans="1:15" s="1" customFormat="1" x14ac:dyDescent="0.2">
      <c r="A30" s="70" t="str">
        <f>IF(A29="","",IFERROR(INDEX(#REF!,MATCH(A29,#REF!,0)),""))</f>
        <v/>
      </c>
      <c r="B30" s="71"/>
      <c r="C30" s="84" t="str">
        <f>IF(C29="","",IFERROR(INDEX(#REF!,MATCH(C29,#REF!,0)),""))</f>
        <v/>
      </c>
      <c r="D30" s="85"/>
      <c r="E30" s="84" t="str">
        <f>IF(E29="","",IFERROR(INDEX(#REF!,MATCH(E29,#REF!,0)),""))</f>
        <v/>
      </c>
      <c r="F30" s="85"/>
      <c r="G30" s="84" t="str">
        <f>IF(G29="","",IFERROR(INDEX(#REF!,MATCH(G29,#REF!,0)),""))</f>
        <v/>
      </c>
      <c r="H30" s="85"/>
      <c r="I30" s="163" t="s">
        <v>153</v>
      </c>
      <c r="J30" s="164"/>
      <c r="K30" s="84"/>
      <c r="L30" s="85"/>
      <c r="M30" s="70" t="str">
        <f>IF(M29="","",IFERROR(INDEX(#REF!,MATCH(M29,#REF!,0)),""))</f>
        <v/>
      </c>
      <c r="N30" s="71"/>
    </row>
    <row r="31" spans="1:15" s="1" customFormat="1" x14ac:dyDescent="0.2">
      <c r="A31" s="70" t="str">
        <f>IF(A29="","",IFERROR(INDEX(#REF!,MATCH(A29,#REF!,0)),""))</f>
        <v/>
      </c>
      <c r="B31" s="71"/>
      <c r="C31" s="84" t="str">
        <f>IF(C29="","",IFERROR(INDEX(#REF!,MATCH(C29,#REF!,0)),""))</f>
        <v/>
      </c>
      <c r="D31" s="85"/>
      <c r="E31" s="84" t="str">
        <f>IF(E29="","",IFERROR(INDEX(#REF!,MATCH(E29,#REF!,0)),""))</f>
        <v/>
      </c>
      <c r="F31" s="85"/>
      <c r="G31" s="84" t="str">
        <f>IF(G29="","",IFERROR(INDEX(#REF!,MATCH(G29,#REF!,0)),""))</f>
        <v/>
      </c>
      <c r="H31" s="85"/>
      <c r="I31" s="161" t="s">
        <v>154</v>
      </c>
      <c r="J31" s="162"/>
      <c r="K31" s="84"/>
      <c r="L31" s="85"/>
      <c r="M31" s="70" t="str">
        <f>IF(M29="","",IFERROR(INDEX(#REF!,MATCH(M29,#REF!,0)),""))</f>
        <v/>
      </c>
      <c r="N31" s="71"/>
    </row>
    <row r="32" spans="1:15" s="1" customFormat="1" x14ac:dyDescent="0.2">
      <c r="A32" s="70"/>
      <c r="B32" s="71"/>
      <c r="C32" s="84"/>
      <c r="D32" s="85"/>
      <c r="E32" s="84"/>
      <c r="F32" s="85"/>
      <c r="G32" s="84"/>
      <c r="H32" s="110"/>
      <c r="I32" s="159"/>
      <c r="J32" s="160"/>
      <c r="K32" s="110"/>
      <c r="L32" s="85"/>
      <c r="M32" s="70"/>
      <c r="N32" s="71"/>
    </row>
    <row r="33" spans="1:22" s="1" customFormat="1" x14ac:dyDescent="0.2">
      <c r="A33" s="70"/>
      <c r="B33" s="71"/>
      <c r="C33" s="84"/>
      <c r="D33" s="85"/>
      <c r="E33" s="84"/>
      <c r="F33" s="85"/>
      <c r="G33" s="84"/>
      <c r="H33" s="85"/>
      <c r="I33" s="84"/>
      <c r="J33" s="85"/>
      <c r="K33" s="84"/>
      <c r="L33" s="85"/>
      <c r="M33" s="70"/>
      <c r="N33" s="71"/>
    </row>
    <row r="34" spans="1:22" s="2" customFormat="1" x14ac:dyDescent="0.2">
      <c r="A34" s="65"/>
      <c r="B34" s="66"/>
      <c r="C34" s="82"/>
      <c r="D34" s="83"/>
      <c r="E34" s="82"/>
      <c r="F34" s="83"/>
      <c r="G34" s="82"/>
      <c r="H34" s="83"/>
      <c r="I34" s="82"/>
      <c r="J34" s="83"/>
      <c r="K34" s="82"/>
      <c r="L34" s="83"/>
      <c r="M34" s="65"/>
      <c r="N34" s="66"/>
      <c r="O34" s="1"/>
    </row>
    <row r="35" spans="1:22" x14ac:dyDescent="0.2">
      <c r="A35" s="42" t="str">
        <f>IF(M29="","",IF(MONTH(M29+1)&lt;&gt;MONTH(M29),"",M29+1))</f>
        <v/>
      </c>
      <c r="B35" s="47" t="str">
        <f>IF(A35="","",IFERROR(INDEX(#REF!,MATCH(A35,#REF!,0)),""))</f>
        <v/>
      </c>
      <c r="C35" s="44" t="str">
        <f>IF(A35="","",IF(MONTH(A35+1)&lt;&gt;MONTH(A35),"",A35+1))</f>
        <v/>
      </c>
      <c r="D35" s="48" t="str">
        <f>IF(C35="","",IFERROR(INDEX(#REF!,MATCH(C35,#REF!,0)),""))</f>
        <v/>
      </c>
      <c r="E35" s="5"/>
      <c r="F35" s="6"/>
      <c r="G35" s="6"/>
      <c r="H35" s="6"/>
      <c r="I35" s="6"/>
      <c r="J35" s="7"/>
      <c r="K35" s="8"/>
      <c r="L35" s="9"/>
      <c r="M35" s="6"/>
      <c r="N35" s="7"/>
      <c r="O35" s="1"/>
    </row>
    <row r="36" spans="1:22" x14ac:dyDescent="0.2">
      <c r="A36" s="70" t="str">
        <f>IF(A35="","",IFERROR(INDEX(#REF!,MATCH(A35,#REF!,0)),""))</f>
        <v/>
      </c>
      <c r="B36" s="71"/>
      <c r="C36" s="84" t="str">
        <f>IF(C35="","",IFERROR(INDEX(#REF!,MATCH(C35,#REF!,0)),""))</f>
        <v/>
      </c>
      <c r="D36" s="85"/>
      <c r="E36" s="10"/>
      <c r="F36" s="11"/>
      <c r="G36" s="11"/>
      <c r="H36" s="11"/>
      <c r="I36" s="11"/>
      <c r="J36" s="12"/>
      <c r="K36" s="10"/>
      <c r="L36" s="11"/>
      <c r="M36" s="11"/>
      <c r="N36" s="12"/>
      <c r="O36" s="1"/>
    </row>
    <row r="37" spans="1:22" x14ac:dyDescent="0.2">
      <c r="A37" s="70" t="str">
        <f>IF(A35="","",IFERROR(INDEX(#REF!,MATCH(A35,#REF!,0)),""))</f>
        <v/>
      </c>
      <c r="B37" s="71"/>
      <c r="C37" s="84" t="str">
        <f>IF(C35="","",IFERROR(INDEX(#REF!,MATCH(C35,#REF!,0)),""))</f>
        <v/>
      </c>
      <c r="D37" s="85"/>
      <c r="E37" s="10"/>
      <c r="F37" s="11"/>
      <c r="G37" s="11"/>
      <c r="H37" s="11"/>
      <c r="I37" s="11"/>
      <c r="J37" s="12"/>
      <c r="K37" s="10"/>
      <c r="L37" s="11"/>
      <c r="M37" s="11"/>
      <c r="N37" s="12"/>
      <c r="O37" s="1"/>
    </row>
    <row r="38" spans="1:22" x14ac:dyDescent="0.2">
      <c r="A38" s="70"/>
      <c r="B38" s="71"/>
      <c r="C38" s="84"/>
      <c r="D38" s="85"/>
      <c r="E38" s="10"/>
      <c r="F38" s="11"/>
      <c r="G38" s="11"/>
      <c r="H38" s="11"/>
      <c r="I38" s="11"/>
      <c r="J38" s="12"/>
      <c r="K38" s="10"/>
      <c r="L38" s="11"/>
      <c r="M38" s="11"/>
      <c r="N38" s="12"/>
      <c r="O38" s="1"/>
    </row>
    <row r="39" spans="1:22" x14ac:dyDescent="0.2">
      <c r="A39" s="70"/>
      <c r="B39" s="71"/>
      <c r="C39" s="84"/>
      <c r="D39" s="85"/>
      <c r="E39" s="10"/>
      <c r="F39" s="11"/>
      <c r="G39" s="11"/>
      <c r="H39" s="11"/>
      <c r="I39" s="11"/>
      <c r="J39" s="12"/>
      <c r="K39" s="79" t="s">
        <v>13</v>
      </c>
      <c r="L39" s="80"/>
      <c r="M39" s="80"/>
      <c r="N39" s="81"/>
      <c r="O39" s="1"/>
    </row>
    <row r="40" spans="1:22" x14ac:dyDescent="0.2">
      <c r="A40" s="65"/>
      <c r="B40" s="66"/>
      <c r="C40" s="82"/>
      <c r="D40" s="83"/>
      <c r="E40" s="13"/>
      <c r="F40" s="14"/>
      <c r="G40" s="14"/>
      <c r="H40" s="14"/>
      <c r="I40" s="14"/>
      <c r="J40" s="15"/>
      <c r="K40" s="76" t="s">
        <v>14</v>
      </c>
      <c r="L40" s="77"/>
      <c r="M40" s="77"/>
      <c r="N40" s="78"/>
      <c r="O40" s="1"/>
    </row>
    <row r="41" spans="1:22" x14ac:dyDescent="0.2">
      <c r="E41" s="74" t="s">
        <v>20</v>
      </c>
      <c r="F41" s="75"/>
      <c r="G41" s="75"/>
      <c r="H41" s="75"/>
      <c r="I41" s="75"/>
      <c r="J41" s="75"/>
    </row>
    <row r="43" spans="1:22" s="17" customFormat="1" ht="11.25" x14ac:dyDescent="0.2">
      <c r="P43" s="69">
        <f>DATE(YEAR(B3-15),MONTH(B3-15),1)</f>
        <v>46023</v>
      </c>
      <c r="Q43" s="69"/>
      <c r="R43" s="69"/>
      <c r="S43" s="69"/>
      <c r="T43" s="69"/>
      <c r="U43" s="69"/>
      <c r="V43" s="69"/>
    </row>
    <row r="44" spans="1:22" s="17" customFormat="1" ht="9.75" customHeight="1" x14ac:dyDescent="0.2">
      <c r="P44" s="36" t="str">
        <f>CHOOSE(1+MOD(startday+1-2,7),"Su","M","Tu","W","Th","F","Sa")</f>
        <v>Su</v>
      </c>
      <c r="Q44" s="36" t="str">
        <f>CHOOSE(1+MOD(startday+2-2,7),"Su","M","Tu","W","Th","F","Sa")</f>
        <v>M</v>
      </c>
      <c r="R44" s="36" t="str">
        <f>CHOOSE(1+MOD(startday+3-2,7),"Su","M","Tu","W","Th","F","Sa")</f>
        <v>Tu</v>
      </c>
      <c r="S44" s="36" t="str">
        <f>CHOOSE(1+MOD(startday+4-2,7),"Su","M","Tu","W","Th","F","Sa")</f>
        <v>W</v>
      </c>
      <c r="T44" s="36" t="str">
        <f>CHOOSE(1+MOD(startday+5-2,7),"Su","M","Tu","W","Th","F","Sa")</f>
        <v>Th</v>
      </c>
      <c r="U44" s="36" t="str">
        <f>CHOOSE(1+MOD(startday+6-2,7),"Su","M","Tu","W","Th","F","Sa")</f>
        <v>F</v>
      </c>
      <c r="V44" s="36" t="str">
        <f>CHOOSE(1+MOD(startday+7-2,7),"Su","M","Tu","W","Th","F","Sa")</f>
        <v>Sa</v>
      </c>
    </row>
    <row r="45" spans="1:22" s="17" customFormat="1" ht="9.75" customHeight="1" x14ac:dyDescent="0.2">
      <c r="P45" s="35" t="str">
        <f>IF(WEEKDAY(P43,1)=startday,P43,"")</f>
        <v/>
      </c>
      <c r="Q45" s="35" t="str">
        <f>IF(P45="",IF(WEEKDAY(P43,1)=MOD(startday,7)+1,P43,""),P45+1)</f>
        <v/>
      </c>
      <c r="R45" s="35" t="str">
        <f>IF(Q45="",IF(WEEKDAY(P43,1)=MOD(startday+1,7)+1,P43,""),Q45+1)</f>
        <v/>
      </c>
      <c r="S45" s="35" t="str">
        <f>IF(R45="",IF(WEEKDAY(P43,1)=MOD(startday+2,7)+1,P43,""),R45+1)</f>
        <v/>
      </c>
      <c r="T45" s="35">
        <f>IF(S45="",IF(WEEKDAY(P43,1)=MOD(startday+3,7)+1,P43,""),S45+1)</f>
        <v>46023</v>
      </c>
      <c r="U45" s="35">
        <f>IF(T45="",IF(WEEKDAY(P43,1)=MOD(startday+4,7)+1,P43,""),T45+1)</f>
        <v>46024</v>
      </c>
      <c r="V45" s="35">
        <f>IF(U45="",IF(WEEKDAY(P43,1)=MOD(startday+5,7)+1,P43,""),U45+1)</f>
        <v>46025</v>
      </c>
    </row>
    <row r="46" spans="1:22" s="17" customFormat="1" ht="9.75" customHeight="1" x14ac:dyDescent="0.2">
      <c r="P46" s="35">
        <f>IF(V45="","",IF(MONTH(V45+1)&lt;&gt;MONTH(V45),"",V45+1))</f>
        <v>46026</v>
      </c>
      <c r="Q46" s="35">
        <f>IF(P46="","",IF(MONTH(P46+1)&lt;&gt;MONTH(P46),"",P46+1))</f>
        <v>46027</v>
      </c>
      <c r="R46" s="35">
        <f t="shared" ref="R46:V46" si="0">IF(Q46="","",IF(MONTH(Q46+1)&lt;&gt;MONTH(Q46),"",Q46+1))</f>
        <v>46028</v>
      </c>
      <c r="S46" s="35">
        <f>IF(R46="","",IF(MONTH(R46+1)&lt;&gt;MONTH(R46),"",R46+1))</f>
        <v>46029</v>
      </c>
      <c r="T46" s="35">
        <f t="shared" si="0"/>
        <v>46030</v>
      </c>
      <c r="U46" s="35">
        <f t="shared" si="0"/>
        <v>46031</v>
      </c>
      <c r="V46" s="35">
        <f t="shared" si="0"/>
        <v>46032</v>
      </c>
    </row>
    <row r="47" spans="1:22" s="17" customFormat="1" ht="9.75" customHeight="1" x14ac:dyDescent="0.2">
      <c r="P47" s="35">
        <f t="shared" ref="P47:P50" si="1">IF(V46="","",IF(MONTH(V46+1)&lt;&gt;MONTH(V46),"",V46+1))</f>
        <v>46033</v>
      </c>
      <c r="Q47" s="35">
        <f t="shared" ref="Q47:V50" si="2">IF(P47="","",IF(MONTH(P47+1)&lt;&gt;MONTH(P47),"",P47+1))</f>
        <v>46034</v>
      </c>
      <c r="R47" s="35">
        <f t="shared" si="2"/>
        <v>46035</v>
      </c>
      <c r="S47" s="35">
        <f t="shared" si="2"/>
        <v>46036</v>
      </c>
      <c r="T47" s="35">
        <f t="shared" si="2"/>
        <v>46037</v>
      </c>
      <c r="U47" s="35">
        <f t="shared" si="2"/>
        <v>46038</v>
      </c>
      <c r="V47" s="35">
        <f t="shared" si="2"/>
        <v>46039</v>
      </c>
    </row>
    <row r="48" spans="1:22" s="17" customFormat="1" ht="9.75" customHeight="1" x14ac:dyDescent="0.2">
      <c r="P48" s="35">
        <f t="shared" si="1"/>
        <v>46040</v>
      </c>
      <c r="Q48" s="35">
        <f t="shared" si="2"/>
        <v>46041</v>
      </c>
      <c r="R48" s="35">
        <f t="shared" si="2"/>
        <v>46042</v>
      </c>
      <c r="S48" s="35">
        <f t="shared" si="2"/>
        <v>46043</v>
      </c>
      <c r="T48" s="35">
        <f t="shared" si="2"/>
        <v>46044</v>
      </c>
      <c r="U48" s="35">
        <f t="shared" si="2"/>
        <v>46045</v>
      </c>
      <c r="V48" s="35">
        <f t="shared" si="2"/>
        <v>46046</v>
      </c>
    </row>
    <row r="49" spans="16:22" s="17" customFormat="1" ht="9.75" customHeight="1" x14ac:dyDescent="0.2">
      <c r="P49" s="35">
        <f t="shared" si="1"/>
        <v>46047</v>
      </c>
      <c r="Q49" s="35">
        <f t="shared" si="2"/>
        <v>46048</v>
      </c>
      <c r="R49" s="35">
        <f t="shared" si="2"/>
        <v>46049</v>
      </c>
      <c r="S49" s="35">
        <f t="shared" si="2"/>
        <v>46050</v>
      </c>
      <c r="T49" s="35">
        <f t="shared" si="2"/>
        <v>46051</v>
      </c>
      <c r="U49" s="35">
        <f t="shared" si="2"/>
        <v>46052</v>
      </c>
      <c r="V49" s="35">
        <f t="shared" si="2"/>
        <v>46053</v>
      </c>
    </row>
    <row r="50" spans="16:22" s="17" customFormat="1" ht="9.75" customHeight="1" x14ac:dyDescent="0.2">
      <c r="P50" s="35" t="str">
        <f t="shared" si="1"/>
        <v/>
      </c>
      <c r="Q50" s="35" t="str">
        <f t="shared" si="2"/>
        <v/>
      </c>
      <c r="R50" s="35" t="str">
        <f t="shared" si="2"/>
        <v/>
      </c>
      <c r="S50" s="35" t="str">
        <f t="shared" si="2"/>
        <v/>
      </c>
      <c r="T50" s="35" t="str">
        <f t="shared" si="2"/>
        <v/>
      </c>
      <c r="U50" s="35" t="str">
        <f t="shared" si="2"/>
        <v/>
      </c>
      <c r="V50" s="35" t="str">
        <f t="shared" si="2"/>
        <v/>
      </c>
    </row>
    <row r="51" spans="16:22" s="17" customFormat="1" ht="9.75" customHeight="1" x14ac:dyDescent="0.2"/>
    <row r="52" spans="16:22" s="17" customFormat="1" ht="9.75" customHeight="1" x14ac:dyDescent="0.2"/>
    <row r="53" spans="16:22" s="17" customFormat="1" ht="11.25" x14ac:dyDescent="0.2">
      <c r="P53" s="69">
        <f>DATE(YEAR(B3+35),MONTH(B3+35),1)</f>
        <v>46082</v>
      </c>
      <c r="Q53" s="69"/>
      <c r="R53" s="69"/>
      <c r="S53" s="69"/>
      <c r="T53" s="69"/>
      <c r="U53" s="69"/>
      <c r="V53" s="69"/>
    </row>
    <row r="54" spans="16:22" s="17" customFormat="1" ht="9.75" customHeight="1" x14ac:dyDescent="0.2">
      <c r="P54" s="36" t="str">
        <f>CHOOSE(1+MOD(startday+1-2,7),"Su","M","Tu","W","Th","F","Sa")</f>
        <v>Su</v>
      </c>
      <c r="Q54" s="36" t="str">
        <f>CHOOSE(1+MOD(startday+2-2,7),"Su","M","Tu","W","Th","F","Sa")</f>
        <v>M</v>
      </c>
      <c r="R54" s="36" t="str">
        <f>CHOOSE(1+MOD(startday+3-2,7),"Su","M","Tu","W","Th","F","Sa")</f>
        <v>Tu</v>
      </c>
      <c r="S54" s="36" t="str">
        <f>CHOOSE(1+MOD(startday+4-2,7),"Su","M","Tu","W","Th","F","Sa")</f>
        <v>W</v>
      </c>
      <c r="T54" s="36" t="str">
        <f>CHOOSE(1+MOD(startday+5-2,7),"Su","M","Tu","W","Th","F","Sa")</f>
        <v>Th</v>
      </c>
      <c r="U54" s="36" t="str">
        <f>CHOOSE(1+MOD(startday+6-2,7),"Su","M","Tu","W","Th","F","Sa")</f>
        <v>F</v>
      </c>
      <c r="V54" s="36" t="str">
        <f>CHOOSE(1+MOD(startday+7-2,7),"Su","M","Tu","W","Th","F","Sa")</f>
        <v>Sa</v>
      </c>
    </row>
    <row r="55" spans="16:22" s="17" customFormat="1" ht="9.75" customHeight="1" x14ac:dyDescent="0.2">
      <c r="P55" s="35">
        <f>IF(WEEKDAY(P53,1)=startday,P53,"")</f>
        <v>46082</v>
      </c>
      <c r="Q55" s="35">
        <f>IF(P55="",IF(WEEKDAY(P53,1)=MOD(startday,7)+1,P53,""),P55+1)</f>
        <v>46083</v>
      </c>
      <c r="R55" s="35">
        <f>IF(Q55="",IF(WEEKDAY(P53,1)=MOD(startday+1,7)+1,P53,""),Q55+1)</f>
        <v>46084</v>
      </c>
      <c r="S55" s="35">
        <f>IF(R55="",IF(WEEKDAY(P53,1)=MOD(startday+2,7)+1,P53,""),R55+1)</f>
        <v>46085</v>
      </c>
      <c r="T55" s="35">
        <f>IF(S55="",IF(WEEKDAY(P53,1)=MOD(startday+3,7)+1,P53,""),S55+1)</f>
        <v>46086</v>
      </c>
      <c r="U55" s="35">
        <f>IF(T55="",IF(WEEKDAY(P53,1)=MOD(startday+4,7)+1,P53,""),T55+1)</f>
        <v>46087</v>
      </c>
      <c r="V55" s="35">
        <f>IF(U55="",IF(WEEKDAY(P53,1)=MOD(startday+5,7)+1,P53,""),U55+1)</f>
        <v>46088</v>
      </c>
    </row>
    <row r="56" spans="16:22" s="17" customFormat="1" ht="9.75" customHeight="1" x14ac:dyDescent="0.2">
      <c r="P56" s="35">
        <f>IF(V55="","",IF(MONTH(V55+1)&lt;&gt;MONTH(V55),"",V55+1))</f>
        <v>46089</v>
      </c>
      <c r="Q56" s="35">
        <f>IF(P56="","",IF(MONTH(P56+1)&lt;&gt;MONTH(P56),"",P56+1))</f>
        <v>46090</v>
      </c>
      <c r="R56" s="35">
        <f t="shared" ref="R56:S60" si="3">IF(Q56="","",IF(MONTH(Q56+1)&lt;&gt;MONTH(Q56),"",Q56+1))</f>
        <v>46091</v>
      </c>
      <c r="S56" s="35">
        <f>IF(R56="","",IF(MONTH(R56+1)&lt;&gt;MONTH(R56),"",R56+1))</f>
        <v>46092</v>
      </c>
      <c r="T56" s="35">
        <f t="shared" ref="T56:V60" si="4">IF(S56="","",IF(MONTH(S56+1)&lt;&gt;MONTH(S56),"",S56+1))</f>
        <v>46093</v>
      </c>
      <c r="U56" s="35">
        <f t="shared" si="4"/>
        <v>46094</v>
      </c>
      <c r="V56" s="35">
        <f t="shared" si="4"/>
        <v>46095</v>
      </c>
    </row>
    <row r="57" spans="16:22" s="17" customFormat="1" ht="9.75" customHeight="1" x14ac:dyDescent="0.2">
      <c r="P57" s="35">
        <f t="shared" ref="P57:P60" si="5">IF(V56="","",IF(MONTH(V56+1)&lt;&gt;MONTH(V56),"",V56+1))</f>
        <v>46096</v>
      </c>
      <c r="Q57" s="35">
        <f t="shared" ref="Q57:Q60" si="6">IF(P57="","",IF(MONTH(P57+1)&lt;&gt;MONTH(P57),"",P57+1))</f>
        <v>46097</v>
      </c>
      <c r="R57" s="35">
        <f t="shared" si="3"/>
        <v>46098</v>
      </c>
      <c r="S57" s="35">
        <f t="shared" si="3"/>
        <v>46099</v>
      </c>
      <c r="T57" s="35">
        <f t="shared" si="4"/>
        <v>46100</v>
      </c>
      <c r="U57" s="35">
        <f t="shared" si="4"/>
        <v>46101</v>
      </c>
      <c r="V57" s="35">
        <f t="shared" si="4"/>
        <v>46102</v>
      </c>
    </row>
    <row r="58" spans="16:22" s="17" customFormat="1" ht="9.75" customHeight="1" x14ac:dyDescent="0.2">
      <c r="P58" s="35">
        <f t="shared" si="5"/>
        <v>46103</v>
      </c>
      <c r="Q58" s="35">
        <f t="shared" si="6"/>
        <v>46104</v>
      </c>
      <c r="R58" s="35">
        <f t="shared" si="3"/>
        <v>46105</v>
      </c>
      <c r="S58" s="35">
        <f t="shared" si="3"/>
        <v>46106</v>
      </c>
      <c r="T58" s="35">
        <f t="shared" si="4"/>
        <v>46107</v>
      </c>
      <c r="U58" s="35">
        <f t="shared" si="4"/>
        <v>46108</v>
      </c>
      <c r="V58" s="35">
        <f t="shared" si="4"/>
        <v>46109</v>
      </c>
    </row>
    <row r="59" spans="16:22" s="17" customFormat="1" ht="9.75" customHeight="1" x14ac:dyDescent="0.2">
      <c r="P59" s="35">
        <f t="shared" si="5"/>
        <v>46110</v>
      </c>
      <c r="Q59" s="35">
        <f t="shared" si="6"/>
        <v>46111</v>
      </c>
      <c r="R59" s="35">
        <f t="shared" si="3"/>
        <v>46112</v>
      </c>
      <c r="S59" s="35" t="str">
        <f t="shared" si="3"/>
        <v/>
      </c>
      <c r="T59" s="35" t="str">
        <f t="shared" si="4"/>
        <v/>
      </c>
      <c r="U59" s="35" t="str">
        <f t="shared" si="4"/>
        <v/>
      </c>
      <c r="V59" s="35" t="str">
        <f t="shared" si="4"/>
        <v/>
      </c>
    </row>
    <row r="60" spans="16:22" s="17" customFormat="1" ht="9.75" customHeight="1" x14ac:dyDescent="0.2">
      <c r="P60" s="35" t="str">
        <f t="shared" si="5"/>
        <v/>
      </c>
      <c r="Q60" s="35" t="str">
        <f t="shared" si="6"/>
        <v/>
      </c>
      <c r="R60" s="35" t="str">
        <f t="shared" si="3"/>
        <v/>
      </c>
      <c r="S60" s="35" t="str">
        <f t="shared" si="3"/>
        <v/>
      </c>
      <c r="T60" s="35" t="str">
        <f t="shared" si="4"/>
        <v/>
      </c>
      <c r="U60" s="35" t="str">
        <f t="shared" si="4"/>
        <v/>
      </c>
      <c r="V60" s="35" t="str">
        <f t="shared" si="4"/>
        <v/>
      </c>
    </row>
  </sheetData>
  <mergeCells count="189">
    <mergeCell ref="I29:J29"/>
    <mergeCell ref="A1:N1"/>
    <mergeCell ref="C12:L12"/>
    <mergeCell ref="C24:L24"/>
    <mergeCell ref="E18:L18"/>
    <mergeCell ref="A2:N2"/>
    <mergeCell ref="A4:B4"/>
    <mergeCell ref="C4:D4"/>
    <mergeCell ref="E4:F4"/>
    <mergeCell ref="G4:H4"/>
    <mergeCell ref="I4:J4"/>
    <mergeCell ref="K4:L4"/>
    <mergeCell ref="M4:N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2:B12"/>
    <mergeCell ref="M12:N12"/>
    <mergeCell ref="A10:B10"/>
    <mergeCell ref="C10:D10"/>
    <mergeCell ref="E10:F10"/>
    <mergeCell ref="G10:H10"/>
    <mergeCell ref="I10:J10"/>
    <mergeCell ref="K10:L10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4:B24"/>
    <mergeCell ref="M24:N24"/>
    <mergeCell ref="A22:B22"/>
    <mergeCell ref="C22:D22"/>
    <mergeCell ref="E22:F22"/>
    <mergeCell ref="G22:H22"/>
    <mergeCell ref="I22:J22"/>
    <mergeCell ref="K22:L22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6:B36"/>
    <mergeCell ref="C36:D36"/>
    <mergeCell ref="A37:B37"/>
    <mergeCell ref="C37:D37"/>
    <mergeCell ref="A38:B38"/>
    <mergeCell ref="C38:D38"/>
    <mergeCell ref="A34:B34"/>
    <mergeCell ref="C34:D34"/>
    <mergeCell ref="E34:F34"/>
    <mergeCell ref="G34:H34"/>
    <mergeCell ref="I34:J34"/>
    <mergeCell ref="K34:L34"/>
    <mergeCell ref="E41:J41"/>
    <mergeCell ref="P43:V43"/>
    <mergeCell ref="P53:V53"/>
    <mergeCell ref="A39:B39"/>
    <mergeCell ref="C39:D39"/>
    <mergeCell ref="K39:N39"/>
    <mergeCell ref="A40:B40"/>
    <mergeCell ref="C40:D40"/>
    <mergeCell ref="K40:N40"/>
  </mergeCells>
  <hyperlinks>
    <hyperlink ref="E41" r:id="rId1" xr:uid="{00000000-0004-0000-0700-000000000000}"/>
  </hyperlinks>
  <printOptions horizontalCentered="1"/>
  <pageMargins left="0.35" right="0.35" top="0.25" bottom="0.25" header="0.25" footer="0.25"/>
  <pageSetup scale="95" orientation="landscape" horizontalDpi="1200" verticalDpi="1200" r:id="rId2"/>
  <headerFooter alignWithMargins="0"/>
  <ignoredErrors>
    <ignoredError sqref="C10:H10 C41:D41 C39:J40 K41:N41 C5 E5:N5 C15:H15 C11:I11 K11:M11 C21:N21 C17 G17 M12:N12 C33:N38 M24:N24 D19 D6:H6 E13:F13 H19 F25 J19:L19 C20:H20 J20:L20 M25:N25 I17:N17 J6 H25 H13 C14:F14 H14 E17 C26:D26 K26:N26 M6:N6 C7:H7 L7:N7 C8:H8 K8:N8 C9:H9 K9:N9 J10:N10 N20 C23:N23 C22:F22 H22:N22 C27:H27 K27:N27 C28:H28 K28:N28 C29:H30 M29:N30 F26:H26 C31:H31 M31:N31 C16:D16 G16:N16 J13:N13 J14:N14 J15:N15 C32:H32 K32:N32" formula="1"/>
  </ignoredErrors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60"/>
  <sheetViews>
    <sheetView showGridLines="0" topLeftCell="B1" zoomScaleNormal="100" workbookViewId="0">
      <selection activeCell="U18" sqref="U18"/>
    </sheetView>
  </sheetViews>
  <sheetFormatPr defaultRowHeight="12.75" x14ac:dyDescent="0.2"/>
  <cols>
    <col min="1" max="1" width="4.28515625" customWidth="1"/>
    <col min="2" max="2" width="14" customWidth="1"/>
    <col min="3" max="3" width="4.28515625" customWidth="1"/>
    <col min="4" max="4" width="14" customWidth="1"/>
    <col min="5" max="5" width="4.28515625" customWidth="1"/>
    <col min="6" max="6" width="14" customWidth="1"/>
    <col min="7" max="7" width="4.28515625" customWidth="1"/>
    <col min="8" max="8" width="14" customWidth="1"/>
    <col min="9" max="9" width="4.28515625" customWidth="1"/>
    <col min="10" max="10" width="14" customWidth="1"/>
    <col min="11" max="11" width="4.28515625" customWidth="1"/>
    <col min="12" max="12" width="14" customWidth="1"/>
    <col min="13" max="13" width="4.28515625" customWidth="1"/>
    <col min="14" max="14" width="14" customWidth="1"/>
    <col min="16" max="22" width="3.28515625" customWidth="1"/>
  </cols>
  <sheetData>
    <row r="1" spans="1:24" ht="46.5" x14ac:dyDescent="0.7">
      <c r="A1" s="95" t="s">
        <v>22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24" s="1" customFormat="1" ht="54" customHeight="1" x14ac:dyDescent="0.7">
      <c r="A2" s="96" t="str">
        <f>UPPER(TEXT(B3,"mmmm yyyy"))</f>
        <v>MARCH 2026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24" hidden="1" x14ac:dyDescent="0.2">
      <c r="A3" s="17" t="s">
        <v>2</v>
      </c>
      <c r="B3" s="16">
        <f>DATE('1'!D3,'1'!H3+8,1)</f>
        <v>46082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" customFormat="1" ht="15.75" x14ac:dyDescent="0.2">
      <c r="A4" s="97">
        <f>A11</f>
        <v>46089</v>
      </c>
      <c r="B4" s="98"/>
      <c r="C4" s="98">
        <f>C11</f>
        <v>46090</v>
      </c>
      <c r="D4" s="98"/>
      <c r="E4" s="98">
        <f>E11</f>
        <v>46091</v>
      </c>
      <c r="F4" s="98"/>
      <c r="G4" s="98">
        <f>G11</f>
        <v>46092</v>
      </c>
      <c r="H4" s="98"/>
      <c r="I4" s="98">
        <f>I11</f>
        <v>46093</v>
      </c>
      <c r="J4" s="98"/>
      <c r="K4" s="98">
        <f>K11</f>
        <v>46094</v>
      </c>
      <c r="L4" s="98"/>
      <c r="M4" s="98">
        <f>M11</f>
        <v>46095</v>
      </c>
      <c r="N4" s="99"/>
    </row>
    <row r="5" spans="1:24" s="1" customFormat="1" ht="18.75" x14ac:dyDescent="0.2">
      <c r="A5" s="32">
        <f>IF(WEEKDAY($B$3,1)=startday,$B$3,"")</f>
        <v>46082</v>
      </c>
      <c r="B5" s="33" t="str">
        <f>IF(A5="","",IFERROR(INDEX(#REF!,MATCH(A5,#REF!,0)),""))</f>
        <v/>
      </c>
      <c r="C5" s="27">
        <f>IF(A5="",IF(WEEKDAY(B3,1)=MOD(startday,7)+1,$B$3,""),A5+1)</f>
        <v>46083</v>
      </c>
      <c r="D5" s="34" t="str">
        <f>IF(C5="","",IFERROR(INDEX(#REF!,MATCH(C5,#REF!,0)),""))</f>
        <v/>
      </c>
      <c r="E5" s="27">
        <f>IF(C5="",IF(WEEKDAY($B$3,1)=MOD(startday+1,7)+1,$B$3,""),C5+1)</f>
        <v>46084</v>
      </c>
      <c r="F5" s="34" t="str">
        <f>IF(E5="","",IFERROR(INDEX(#REF!,MATCH(E5,#REF!,0)),""))</f>
        <v/>
      </c>
      <c r="G5" s="27">
        <f>IF(E5="",IF(WEEKDAY($B$3,1)=MOD(startday+2,7)+1,$B$3,""),E5+1)</f>
        <v>46085</v>
      </c>
      <c r="H5" s="34" t="str">
        <f>IF(G5="","",IFERROR(INDEX(#REF!,MATCH(G5,#REF!,0)),""))</f>
        <v/>
      </c>
      <c r="I5" s="27">
        <f>IF(G5="",IF(WEEKDAY($B$3,1)=MOD(startday+3,7)+1,$B$3,""),G5+1)</f>
        <v>46086</v>
      </c>
      <c r="J5" s="34" t="str">
        <f>IF(I5="","",IFERROR(INDEX(#REF!,MATCH(I5,#REF!,0)),""))</f>
        <v/>
      </c>
      <c r="K5" s="27">
        <f>IF(I5="",IF(WEEKDAY($B$3,1)=MOD(startday+4,7)+1,$B$3,""),I5+1)</f>
        <v>46087</v>
      </c>
      <c r="L5" s="34" t="str">
        <f>IF(K5="","",IFERROR(INDEX(#REF!,MATCH(K5,#REF!,0)),""))</f>
        <v/>
      </c>
      <c r="M5" s="32">
        <f>IF(K5="",IF(WEEKDAY($B$3,1)=MOD(startday+5,7)+1,$B$3,""),K5+1)</f>
        <v>46088</v>
      </c>
      <c r="N5" s="33" t="str">
        <f>IF(M5="","",IFERROR(INDEX(#REF!,MATCH(M5,#REF!,0)),""))</f>
        <v/>
      </c>
    </row>
    <row r="6" spans="1:24" s="1" customFormat="1" x14ac:dyDescent="0.2">
      <c r="A6" s="70" t="str">
        <f>IF(A5="","",IFERROR(INDEX(#REF!,MATCH(A5,#REF!,0)),""))</f>
        <v/>
      </c>
      <c r="B6" s="71"/>
      <c r="C6" s="84" t="s">
        <v>25</v>
      </c>
      <c r="D6" s="85"/>
      <c r="E6" s="86" t="s">
        <v>157</v>
      </c>
      <c r="F6" s="87"/>
      <c r="G6" s="86" t="s">
        <v>164</v>
      </c>
      <c r="H6" s="87"/>
      <c r="I6" s="86" t="s">
        <v>164</v>
      </c>
      <c r="J6" s="87"/>
      <c r="K6" s="84" t="s">
        <v>61</v>
      </c>
      <c r="L6" s="85"/>
      <c r="M6" s="117" t="s">
        <v>110</v>
      </c>
      <c r="N6" s="118"/>
    </row>
    <row r="7" spans="1:24" s="1" customFormat="1" x14ac:dyDescent="0.2">
      <c r="A7" s="70" t="str">
        <f>IF(A5="","",IFERROR(INDEX(#REF!,MATCH(A5,#REF!,0)),""))</f>
        <v/>
      </c>
      <c r="B7" s="71"/>
      <c r="C7" s="84" t="str">
        <f>IF(C5="","",IFERROR(INDEX(#REF!,MATCH(C5,#REF!,0)),""))</f>
        <v/>
      </c>
      <c r="D7" s="85"/>
      <c r="E7" s="86" t="s">
        <v>160</v>
      </c>
      <c r="F7" s="87"/>
      <c r="G7" s="86" t="s">
        <v>100</v>
      </c>
      <c r="H7" s="87"/>
      <c r="I7" s="86" t="s">
        <v>100</v>
      </c>
      <c r="J7" s="87"/>
      <c r="K7" s="84" t="str">
        <f>IF(K5="","",IFERROR(INDEX(#REF!,MATCH(K5,#REF!,0)),""))</f>
        <v/>
      </c>
      <c r="L7" s="85"/>
      <c r="M7" s="70" t="s">
        <v>102</v>
      </c>
      <c r="N7" s="71"/>
    </row>
    <row r="8" spans="1:24" s="1" customFormat="1" x14ac:dyDescent="0.2">
      <c r="A8" s="70" t="s">
        <v>0</v>
      </c>
      <c r="B8" s="71"/>
      <c r="C8" s="84" t="s">
        <v>0</v>
      </c>
      <c r="D8" s="85"/>
      <c r="E8" s="84" t="s">
        <v>0</v>
      </c>
      <c r="F8" s="85"/>
      <c r="G8" s="84" t="s">
        <v>0</v>
      </c>
      <c r="H8" s="85"/>
      <c r="I8" s="84" t="s">
        <v>0</v>
      </c>
      <c r="J8" s="85"/>
      <c r="K8" s="84" t="s">
        <v>0</v>
      </c>
      <c r="L8" s="85"/>
      <c r="M8" s="70" t="s">
        <v>103</v>
      </c>
      <c r="N8" s="71"/>
    </row>
    <row r="9" spans="1:24" s="1" customFormat="1" x14ac:dyDescent="0.2">
      <c r="A9" s="70" t="s">
        <v>0</v>
      </c>
      <c r="B9" s="71"/>
      <c r="C9" s="84" t="s">
        <v>0</v>
      </c>
      <c r="D9" s="85"/>
      <c r="E9" s="84" t="s">
        <v>0</v>
      </c>
      <c r="F9" s="85"/>
      <c r="G9" s="84" t="s">
        <v>0</v>
      </c>
      <c r="H9" s="85"/>
      <c r="I9" s="84" t="s">
        <v>0</v>
      </c>
      <c r="J9" s="85"/>
      <c r="K9" s="84" t="s">
        <v>0</v>
      </c>
      <c r="L9" s="85"/>
      <c r="M9" s="70" t="s">
        <v>0</v>
      </c>
      <c r="N9" s="71"/>
    </row>
    <row r="10" spans="1:24" s="2" customFormat="1" x14ac:dyDescent="0.2">
      <c r="A10" s="65" t="s">
        <v>0</v>
      </c>
      <c r="B10" s="66"/>
      <c r="C10" s="82" t="s">
        <v>0</v>
      </c>
      <c r="D10" s="83"/>
      <c r="E10" s="82" t="s">
        <v>0</v>
      </c>
      <c r="F10" s="83"/>
      <c r="G10" s="82" t="s">
        <v>0</v>
      </c>
      <c r="H10" s="83"/>
      <c r="I10" s="82" t="s">
        <v>0</v>
      </c>
      <c r="J10" s="83"/>
      <c r="K10" s="82" t="s">
        <v>0</v>
      </c>
      <c r="L10" s="83"/>
      <c r="M10" s="65" t="s">
        <v>0</v>
      </c>
      <c r="N10" s="66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1" customFormat="1" ht="18.75" x14ac:dyDescent="0.2">
      <c r="A11" s="32">
        <f>IF(M5="","",IF(MONTH(M5+1)&lt;&gt;MONTH(M5),"",M5+1))</f>
        <v>46089</v>
      </c>
      <c r="B11" s="33"/>
      <c r="C11" s="27">
        <f>IF(A11="","",IF(MONTH(A11+1)&lt;&gt;MONTH(A11),"",A11+1))</f>
        <v>46090</v>
      </c>
      <c r="D11" s="34" t="str">
        <f>IF(C11="","",IFERROR(INDEX(#REF!,MATCH(C11,#REF!,0)),""))</f>
        <v/>
      </c>
      <c r="E11" s="27">
        <f>IF(C11="","",IF(MONTH(C11+1)&lt;&gt;MONTH(C11),"",C11+1))</f>
        <v>46091</v>
      </c>
      <c r="F11" s="34" t="str">
        <f>IF(E11="","",IFERROR(INDEX(#REF!,MATCH(E11,#REF!,0)),""))</f>
        <v/>
      </c>
      <c r="G11" s="27">
        <f>IF(E11="","",IF(MONTH(E11+1)&lt;&gt;MONTH(E11),"",E11+1))</f>
        <v>46092</v>
      </c>
      <c r="H11" s="34" t="str">
        <f>IF(G11="","",IFERROR(INDEX(#REF!,MATCH(G11,#REF!,0)),""))</f>
        <v/>
      </c>
      <c r="I11" s="27">
        <f>IF(G11="","",IF(MONTH(G11+1)&lt;&gt;MONTH(G11),"",G11+1))</f>
        <v>46093</v>
      </c>
      <c r="J11" s="34" t="str">
        <f>IF(I11="","",IFERROR(INDEX(#REF!,MATCH(I11,#REF!,0)),""))</f>
        <v/>
      </c>
      <c r="K11" s="27">
        <f>IF(I11="","",IF(MONTH(I11+1)&lt;&gt;MONTH(I11),"",I11+1))</f>
        <v>46094</v>
      </c>
      <c r="L11" s="34" t="str">
        <f>IF(K11="","",IFERROR(INDEX(#REF!,MATCH(K11,#REF!,0)),""))</f>
        <v/>
      </c>
      <c r="M11" s="32">
        <f>IF(K11="","",IF(MONTH(K11+1)&lt;&gt;MONTH(K11),"",K11+1))</f>
        <v>46095</v>
      </c>
      <c r="N11" s="33" t="str">
        <f>IF(M11="","",IFERROR(INDEX(#REF!,MATCH(M11,#REF!,0)),""))</f>
        <v/>
      </c>
    </row>
    <row r="12" spans="1:24" s="1" customFormat="1" x14ac:dyDescent="0.2">
      <c r="A12" s="70" t="str">
        <f>IF(A11="","",IFERROR(INDEX(#REF!,MATCH(A11,#REF!,0)),""))</f>
        <v/>
      </c>
      <c r="B12" s="71"/>
      <c r="C12" s="84" t="s">
        <v>25</v>
      </c>
      <c r="D12" s="85"/>
      <c r="E12" s="84"/>
      <c r="F12" s="85"/>
      <c r="G12" s="84" t="s">
        <v>66</v>
      </c>
      <c r="H12" s="85"/>
      <c r="I12" s="84"/>
      <c r="J12" s="85"/>
      <c r="K12" s="84" t="str">
        <f>IF(K11="","",IFERROR(INDEX(#REF!,MATCH(K11,#REF!,0)),""))</f>
        <v/>
      </c>
      <c r="L12" s="85"/>
      <c r="M12" s="117" t="s">
        <v>110</v>
      </c>
      <c r="N12" s="118"/>
    </row>
    <row r="13" spans="1:24" s="1" customFormat="1" x14ac:dyDescent="0.2">
      <c r="A13" s="70" t="str">
        <f>IF(A11="","",IFERROR(INDEX(#REF!,MATCH(A11,#REF!,0)),""))</f>
        <v/>
      </c>
      <c r="B13" s="71"/>
      <c r="C13" s="84"/>
      <c r="D13" s="85"/>
      <c r="E13" s="84" t="str">
        <f>IF(E11="","",IFERROR(INDEX(#REF!,MATCH(E11,#REF!,0)),""))</f>
        <v/>
      </c>
      <c r="F13" s="85"/>
      <c r="G13" s="84" t="str">
        <f>IF(G11="","",IFERROR(INDEX(#REF!,MATCH(G11,#REF!,0)),""))</f>
        <v/>
      </c>
      <c r="H13" s="85"/>
      <c r="I13" s="84"/>
      <c r="J13" s="85"/>
      <c r="K13" s="84" t="str">
        <f>IF(K11="","",IFERROR(INDEX(#REF!,MATCH(K11,#REF!,0)),""))</f>
        <v/>
      </c>
      <c r="L13" s="85"/>
      <c r="M13" s="70" t="s">
        <v>181</v>
      </c>
      <c r="N13" s="71"/>
    </row>
    <row r="14" spans="1:24" s="1" customFormat="1" x14ac:dyDescent="0.2">
      <c r="A14" s="70"/>
      <c r="B14" s="71"/>
      <c r="C14" s="84"/>
      <c r="D14" s="85"/>
      <c r="E14" s="84"/>
      <c r="F14" s="85"/>
      <c r="G14" s="84"/>
      <c r="H14" s="85"/>
      <c r="I14" s="84"/>
      <c r="J14" s="85"/>
      <c r="K14" s="84"/>
      <c r="L14" s="85"/>
      <c r="M14" s="70" t="s">
        <v>106</v>
      </c>
      <c r="N14" s="71"/>
    </row>
    <row r="15" spans="1:24" s="1" customFormat="1" x14ac:dyDescent="0.2">
      <c r="A15" s="70"/>
      <c r="B15" s="71"/>
      <c r="C15" s="84"/>
      <c r="D15" s="85"/>
      <c r="E15" s="84"/>
      <c r="F15" s="85"/>
      <c r="G15" s="84" t="s">
        <v>33</v>
      </c>
      <c r="H15" s="85"/>
      <c r="I15" s="84"/>
      <c r="J15" s="85"/>
      <c r="K15" s="84"/>
      <c r="L15" s="85"/>
      <c r="M15" s="70"/>
      <c r="N15" s="71"/>
    </row>
    <row r="16" spans="1:24" s="2" customFormat="1" x14ac:dyDescent="0.2">
      <c r="A16" s="65"/>
      <c r="B16" s="66"/>
      <c r="C16" s="82"/>
      <c r="D16" s="83"/>
      <c r="E16" s="82"/>
      <c r="F16" s="83"/>
      <c r="G16" s="82" t="s">
        <v>34</v>
      </c>
      <c r="H16" s="83"/>
      <c r="I16" s="82"/>
      <c r="J16" s="83"/>
      <c r="K16" s="82"/>
      <c r="L16" s="83"/>
      <c r="M16" s="65"/>
      <c r="N16" s="66"/>
      <c r="O16" s="1"/>
    </row>
    <row r="17" spans="1:15" s="1" customFormat="1" ht="18.75" x14ac:dyDescent="0.2">
      <c r="A17" s="32">
        <f>IF(M11="","",IF(MONTH(M11+1)&lt;&gt;MONTH(M11),"",M11+1))</f>
        <v>46096</v>
      </c>
      <c r="B17" s="33" t="str">
        <f>IF(A17="","",IFERROR(INDEX(#REF!,MATCH(A17,#REF!,0)),""))</f>
        <v/>
      </c>
      <c r="C17" s="32">
        <f>IF(A17="","",IF(MONTH(A17+1)&lt;&gt;MONTH(A17),"",A17+1))</f>
        <v>46097</v>
      </c>
      <c r="D17" s="33" t="str">
        <f>IF(C17="","",IFERROR(INDEX(#REF!,MATCH(C17,#REF!,0)),""))</f>
        <v/>
      </c>
      <c r="E17" s="27">
        <f>IF(C17="","",IF(MONTH(C17+1)&lt;&gt;MONTH(C17),"",C17+1))</f>
        <v>46098</v>
      </c>
      <c r="F17" s="57" t="s">
        <v>64</v>
      </c>
      <c r="G17" s="27">
        <f>IF(E17="","",IF(MONTH(E17+1)&lt;&gt;MONTH(E17),"",E17+1))</f>
        <v>46099</v>
      </c>
      <c r="H17" s="34" t="str">
        <f>IF(G17="","",IFERROR(INDEX(#REF!,MATCH(G17,#REF!,0)),""))</f>
        <v/>
      </c>
      <c r="I17" s="27">
        <f>IF(G17="","",IF(MONTH(G17+1)&lt;&gt;MONTH(G17),"",G17+1))</f>
        <v>46100</v>
      </c>
      <c r="J17" s="57" t="s">
        <v>65</v>
      </c>
      <c r="K17" s="27">
        <f>IF(I17="","",IF(MONTH(I17+1)&lt;&gt;MONTH(I17),"",I17+1))</f>
        <v>46101</v>
      </c>
      <c r="L17" s="34"/>
      <c r="M17" s="32">
        <f>IF(K17="","",IF(MONTH(K17+1)&lt;&gt;MONTH(K17),"",K17+1))</f>
        <v>46102</v>
      </c>
      <c r="N17" s="33" t="str">
        <f>IF(M17="","",IFERROR(INDEX(#REF!,MATCH(M17,#REF!,0)),""))</f>
        <v/>
      </c>
    </row>
    <row r="18" spans="1:15" s="1" customFormat="1" x14ac:dyDescent="0.2">
      <c r="A18" s="70" t="str">
        <f>IF(A17="","",IFERROR(INDEX(#REF!,MATCH(A17,#REF!,0)),""))</f>
        <v/>
      </c>
      <c r="B18" s="71"/>
      <c r="C18" s="106" t="s">
        <v>62</v>
      </c>
      <c r="D18" s="107"/>
      <c r="E18" s="172" t="s">
        <v>67</v>
      </c>
      <c r="F18" s="173"/>
      <c r="G18" s="173"/>
      <c r="H18" s="173"/>
      <c r="I18" s="173"/>
      <c r="J18" s="173"/>
      <c r="K18" s="173"/>
      <c r="L18" s="174"/>
      <c r="M18" s="117" t="s">
        <v>110</v>
      </c>
      <c r="N18" s="118"/>
    </row>
    <row r="19" spans="1:15" s="1" customFormat="1" x14ac:dyDescent="0.2">
      <c r="A19" s="70" t="str">
        <f>IF(A17="","",IFERROR(INDEX(#REF!,MATCH(A17,#REF!,0)),""))</f>
        <v/>
      </c>
      <c r="B19" s="71"/>
      <c r="C19" s="106" t="s">
        <v>63</v>
      </c>
      <c r="D19" s="107"/>
      <c r="E19" s="84" t="str">
        <f>IF(E18="","",IFERROR(INDEX(#REF!,MATCH(E18,#REF!,0)),""))</f>
        <v/>
      </c>
      <c r="F19" s="85"/>
      <c r="G19" s="84" t="str">
        <f>IF(G18="","",IFERROR(INDEX(#REF!,MATCH(G18,#REF!,0)),""))</f>
        <v/>
      </c>
      <c r="H19" s="85"/>
      <c r="I19" s="84" t="str">
        <f>IF(I18="","",IFERROR(INDEX(#REF!,MATCH(I18,#REF!,0)),""))</f>
        <v/>
      </c>
      <c r="J19" s="85"/>
      <c r="K19" s="86" t="s">
        <v>127</v>
      </c>
      <c r="L19" s="87"/>
      <c r="M19" s="70" t="s">
        <v>105</v>
      </c>
      <c r="N19" s="71"/>
    </row>
    <row r="20" spans="1:15" s="1" customFormat="1" x14ac:dyDescent="0.2">
      <c r="A20" s="70"/>
      <c r="B20" s="71"/>
      <c r="C20" s="106"/>
      <c r="D20" s="107"/>
      <c r="E20" s="84" t="str">
        <f>IF(E19="","",IFERROR(INDEX(#REF!,MATCH(E19,#REF!,0)),""))</f>
        <v/>
      </c>
      <c r="F20" s="85"/>
      <c r="G20" s="84" t="str">
        <f>IF(G19="","",IFERROR(INDEX(#REF!,MATCH(G19,#REF!,0)),""))</f>
        <v/>
      </c>
      <c r="H20" s="85"/>
      <c r="I20" s="84" t="str">
        <f>IF(I19="","",IFERROR(INDEX(#REF!,MATCH(I19,#REF!,0)),""))</f>
        <v/>
      </c>
      <c r="J20" s="85"/>
      <c r="K20" s="84" t="str">
        <f>IF(K19="","",IFERROR(INDEX(#REF!,MATCH(K19,#REF!,0)),""))</f>
        <v/>
      </c>
      <c r="L20" s="85"/>
      <c r="M20" s="70"/>
      <c r="N20" s="71"/>
    </row>
    <row r="21" spans="1:15" s="1" customFormat="1" x14ac:dyDescent="0.2">
      <c r="A21" s="70"/>
      <c r="B21" s="71"/>
      <c r="C21" s="106" t="s">
        <v>68</v>
      </c>
      <c r="D21" s="107"/>
      <c r="E21" s="84" t="str">
        <f>IF(E20="","",IFERROR(INDEX(#REF!,MATCH(E20,#REF!,0)),""))</f>
        <v/>
      </c>
      <c r="F21" s="85"/>
      <c r="G21" s="84" t="str">
        <f>IF(G20="","",IFERROR(INDEX(#REF!,MATCH(G20,#REF!,0)),""))</f>
        <v/>
      </c>
      <c r="H21" s="85"/>
      <c r="I21" s="84" t="str">
        <f>IF(I20="","",IFERROR(INDEX(#REF!,MATCH(I20,#REF!,0)),""))</f>
        <v/>
      </c>
      <c r="J21" s="85"/>
      <c r="K21" s="84" t="str">
        <f>IF(K20="","",IFERROR(INDEX(#REF!,MATCH(K20,#REF!,0)),""))</f>
        <v/>
      </c>
      <c r="L21" s="85"/>
      <c r="M21" s="106" t="s">
        <v>120</v>
      </c>
      <c r="N21" s="107"/>
    </row>
    <row r="22" spans="1:15" s="2" customFormat="1" x14ac:dyDescent="0.2">
      <c r="A22" s="65"/>
      <c r="B22" s="66"/>
      <c r="C22" s="119"/>
      <c r="D22" s="120"/>
      <c r="E22" s="84" t="str">
        <f>IF(E21="","",IFERROR(INDEX(#REF!,MATCH(E21,#REF!,0)),""))</f>
        <v/>
      </c>
      <c r="F22" s="85"/>
      <c r="G22" s="84" t="str">
        <f>IF(G21="","",IFERROR(INDEX(#REF!,MATCH(G21,#REF!,0)),""))</f>
        <v/>
      </c>
      <c r="H22" s="85"/>
      <c r="I22" s="84" t="str">
        <f>IF(I21="","",IFERROR(INDEX(#REF!,MATCH(I21,#REF!,0)),""))</f>
        <v/>
      </c>
      <c r="J22" s="85"/>
      <c r="K22" s="84" t="str">
        <f>IF(K21="","",IFERROR(INDEX(#REF!,MATCH(K21,#REF!,0)),""))</f>
        <v/>
      </c>
      <c r="L22" s="85"/>
      <c r="M22" s="70"/>
      <c r="N22" s="71"/>
      <c r="O22" s="1"/>
    </row>
    <row r="23" spans="1:15" s="1" customFormat="1" ht="18.75" x14ac:dyDescent="0.2">
      <c r="A23" s="32">
        <f>IF(M17="","",IF(MONTH(M17+1)&lt;&gt;MONTH(M17),"",M17+1))</f>
        <v>46103</v>
      </c>
      <c r="B23" s="33" t="str">
        <f>IF(A23="","",IFERROR(INDEX(#REF!,MATCH(A23,#REF!,0)),""))</f>
        <v/>
      </c>
      <c r="C23" s="27">
        <f>IF(A23="","",IF(MONTH(A23+1)&lt;&gt;MONTH(A23),"",A23+1))</f>
        <v>46104</v>
      </c>
      <c r="D23" s="34" t="str">
        <f>IF(C23="","",IFERROR(INDEX(#REF!,MATCH(C23,#REF!,0)),""))</f>
        <v/>
      </c>
      <c r="E23" s="27">
        <f>IF(C23="","",IF(MONTH(C23+1)&lt;&gt;MONTH(C23),"",C23+1))</f>
        <v>46105</v>
      </c>
      <c r="F23" s="34" t="str">
        <f>IF(E23="","",IFERROR(INDEX(#REF!,MATCH(E23,#REF!,0)),""))</f>
        <v/>
      </c>
      <c r="G23" s="27">
        <f>IF(E23="","",IF(MONTH(E23+1)&lt;&gt;MONTH(E23),"",E23+1))</f>
        <v>46106</v>
      </c>
      <c r="H23" s="34" t="str">
        <f>IF(G23="","",IFERROR(INDEX(#REF!,MATCH(G23,#REF!,0)),""))</f>
        <v/>
      </c>
      <c r="I23" s="27">
        <f>IF(G23="","",IF(MONTH(G23+1)&lt;&gt;MONTH(G23),"",G23+1))</f>
        <v>46107</v>
      </c>
      <c r="J23" s="34" t="str">
        <f>IF(I23="","",IFERROR(INDEX(#REF!,MATCH(I23,#REF!,0)),""))</f>
        <v/>
      </c>
      <c r="K23" s="27">
        <f>IF(I23="","",IF(MONTH(I23+1)&lt;&gt;MONTH(I23),"",I23+1))</f>
        <v>46108</v>
      </c>
      <c r="L23" s="34" t="str">
        <f>IF(K23="","",IFERROR(INDEX(#REF!,MATCH(K23,#REF!,0)),""))</f>
        <v/>
      </c>
      <c r="M23" s="32">
        <f>IF(K23="","",IF(MONTH(K23+1)&lt;&gt;MONTH(K23),"",K23+1))</f>
        <v>46109</v>
      </c>
      <c r="N23" s="33" t="str">
        <f>IF(M23="","",IFERROR(INDEX(#REF!,MATCH(M23,#REF!,0)),""))</f>
        <v/>
      </c>
    </row>
    <row r="24" spans="1:15" s="1" customFormat="1" x14ac:dyDescent="0.2">
      <c r="A24" s="70" t="str">
        <f>IF(A23="","",IFERROR(INDEX(#REF!,MATCH(A23,#REF!,0)),""))</f>
        <v/>
      </c>
      <c r="B24" s="71"/>
      <c r="C24" s="84" t="s">
        <v>25</v>
      </c>
      <c r="D24" s="85"/>
      <c r="E24" s="84" t="str">
        <f>IF(E23="","",IFERROR(INDEX(#REF!,MATCH(E23,#REF!,0)),""))</f>
        <v/>
      </c>
      <c r="F24" s="85"/>
      <c r="G24" s="86" t="s">
        <v>57</v>
      </c>
      <c r="H24" s="87"/>
      <c r="I24" s="84" t="str">
        <f>IF(I23="","",IFERROR(INDEX(#REF!,MATCH(I23,#REF!,0)),""))</f>
        <v/>
      </c>
      <c r="J24" s="85"/>
      <c r="K24" s="84" t="str">
        <f>IF(K23="","",IFERROR(INDEX(#REF!,MATCH(K23,#REF!,0)),""))</f>
        <v/>
      </c>
      <c r="L24" s="85"/>
      <c r="M24" s="106" t="s">
        <v>72</v>
      </c>
      <c r="N24" s="107"/>
    </row>
    <row r="25" spans="1:15" s="1" customFormat="1" x14ac:dyDescent="0.2">
      <c r="A25" s="70" t="str">
        <f>IF(A23="","",IFERROR(INDEX(#REF!,MATCH(A23,#REF!,0)),""))</f>
        <v/>
      </c>
      <c r="B25" s="71"/>
      <c r="C25" s="84" t="str">
        <f>IF(C23="","",IFERROR(INDEX(#REF!,MATCH(C23,#REF!,0)),""))</f>
        <v/>
      </c>
      <c r="D25" s="85"/>
      <c r="E25" s="84" t="str">
        <f>IF(E23="","",IFERROR(INDEX(#REF!,MATCH(E23,#REF!,0)),""))</f>
        <v/>
      </c>
      <c r="F25" s="85"/>
      <c r="G25" s="86" t="s">
        <v>24</v>
      </c>
      <c r="H25" s="87"/>
      <c r="I25" s="84" t="str">
        <f>IF(I23="","",IFERROR(INDEX(#REF!,MATCH(I23,#REF!,0)),""))</f>
        <v/>
      </c>
      <c r="J25" s="85"/>
      <c r="K25" s="84" t="str">
        <f>IF(K23="","",IFERROR(INDEX(#REF!,MATCH(K23,#REF!,0)),""))</f>
        <v/>
      </c>
      <c r="L25" s="85"/>
      <c r="M25" s="70" t="str">
        <f>IF(M23="","",IFERROR(INDEX(#REF!,MATCH(M23,#REF!,0)),""))</f>
        <v/>
      </c>
      <c r="N25" s="71"/>
    </row>
    <row r="26" spans="1:15" s="1" customFormat="1" x14ac:dyDescent="0.2">
      <c r="A26" s="70"/>
      <c r="B26" s="71"/>
      <c r="C26" s="84"/>
      <c r="D26" s="85"/>
      <c r="E26" s="84"/>
      <c r="F26" s="85"/>
      <c r="G26" s="84"/>
      <c r="H26" s="85"/>
      <c r="I26" s="84"/>
      <c r="J26" s="85"/>
      <c r="K26" s="84"/>
      <c r="L26" s="85"/>
      <c r="M26" s="70"/>
      <c r="N26" s="71"/>
    </row>
    <row r="27" spans="1:15" s="1" customFormat="1" x14ac:dyDescent="0.2">
      <c r="A27" s="70"/>
      <c r="B27" s="71"/>
      <c r="C27" s="84"/>
      <c r="D27" s="85"/>
      <c r="E27" s="84"/>
      <c r="F27" s="85"/>
      <c r="G27" s="84"/>
      <c r="H27" s="85"/>
      <c r="I27" s="84"/>
      <c r="J27" s="85"/>
      <c r="K27" s="84"/>
      <c r="L27" s="85"/>
      <c r="M27" s="70"/>
      <c r="N27" s="71"/>
    </row>
    <row r="28" spans="1:15" s="2" customFormat="1" x14ac:dyDescent="0.2">
      <c r="A28" s="65"/>
      <c r="B28" s="66"/>
      <c r="C28" s="82"/>
      <c r="D28" s="83"/>
      <c r="E28" s="82"/>
      <c r="F28" s="83"/>
      <c r="G28" s="82"/>
      <c r="H28" s="83"/>
      <c r="I28" s="82"/>
      <c r="J28" s="83"/>
      <c r="K28" s="82"/>
      <c r="L28" s="83"/>
      <c r="M28" s="65"/>
      <c r="N28" s="66"/>
      <c r="O28" s="1"/>
    </row>
    <row r="29" spans="1:15" s="1" customFormat="1" ht="18.75" x14ac:dyDescent="0.2">
      <c r="A29" s="32">
        <f>IF(M23="","",IF(MONTH(M23+1)&lt;&gt;MONTH(M23),"",M23+1))</f>
        <v>46110</v>
      </c>
      <c r="B29" s="33" t="str">
        <f>IF(A29="","",IFERROR(INDEX(#REF!,MATCH(A29,#REF!,0)),""))</f>
        <v/>
      </c>
      <c r="C29" s="27">
        <f>IF(A29="","",IF(MONTH(A29+1)&lt;&gt;MONTH(A29),"",A29+1))</f>
        <v>46111</v>
      </c>
      <c r="D29" s="34" t="str">
        <f>IF(C29="","",IFERROR(INDEX(#REF!,MATCH(C29,#REF!,0)),""))</f>
        <v/>
      </c>
      <c r="E29" s="27">
        <f>IF(C29="","",IF(MONTH(C29+1)&lt;&gt;MONTH(C29),"",C29+1))</f>
        <v>46112</v>
      </c>
      <c r="F29" s="34" t="str">
        <f>IF(E29="","",IFERROR(INDEX(#REF!,MATCH(E29,#REF!,0)),""))</f>
        <v/>
      </c>
      <c r="G29" s="27" t="str">
        <f>IF(E29="","",IF(MONTH(E29+1)&lt;&gt;MONTH(E29),"",E29+1))</f>
        <v/>
      </c>
      <c r="H29" s="34" t="str">
        <f>IF(G29="","",IFERROR(INDEX(#REF!,MATCH(G29,#REF!,0)),""))</f>
        <v/>
      </c>
      <c r="I29" s="27" t="str">
        <f>IF(G29="","",IF(MONTH(G29+1)&lt;&gt;MONTH(G29),"",G29+1))</f>
        <v/>
      </c>
      <c r="J29" s="34" t="str">
        <f>IF(I29="","",IFERROR(INDEX(#REF!,MATCH(I29,#REF!,0)),""))</f>
        <v/>
      </c>
      <c r="K29" s="27" t="str">
        <f>IF(I29="","",IF(MONTH(I29+1)&lt;&gt;MONTH(I29),"",I29+1))</f>
        <v/>
      </c>
      <c r="L29" s="34" t="str">
        <f>IF(K29="","",IFERROR(INDEX(#REF!,MATCH(K29,#REF!,0)),""))</f>
        <v/>
      </c>
      <c r="M29" s="32" t="str">
        <f>IF(K29="","",IF(MONTH(K29+1)&lt;&gt;MONTH(K29),"",K29+1))</f>
        <v/>
      </c>
      <c r="N29" s="33" t="str">
        <f>IF(M29="","",IFERROR(INDEX(#REF!,MATCH(M29,#REF!,0)),""))</f>
        <v/>
      </c>
    </row>
    <row r="30" spans="1:15" s="1" customFormat="1" x14ac:dyDescent="0.2">
      <c r="A30" s="70" t="str">
        <f>IF(A29="","",IFERROR(INDEX(#REF!,MATCH(A29,#REF!,0)),""))</f>
        <v/>
      </c>
      <c r="B30" s="71"/>
      <c r="C30" s="84" t="s">
        <v>25</v>
      </c>
      <c r="D30" s="85"/>
      <c r="E30" s="84" t="str">
        <f>IF(E29="","",IFERROR(INDEX(#REF!,MATCH(E29,#REF!,0)),""))</f>
        <v/>
      </c>
      <c r="F30" s="85"/>
      <c r="G30" s="84" t="str">
        <f>IF(G29="","",IFERROR(INDEX(#REF!,MATCH(G29,#REF!,0)),""))</f>
        <v/>
      </c>
      <c r="H30" s="85"/>
      <c r="I30" s="84" t="str">
        <f>IF(I29="","",IFERROR(INDEX(#REF!,MATCH(I29,#REF!,0)),""))</f>
        <v/>
      </c>
      <c r="J30" s="85"/>
      <c r="K30" s="84" t="str">
        <f>IF(K29="","",IFERROR(INDEX(#REF!,MATCH(K29,#REF!,0)),""))</f>
        <v/>
      </c>
      <c r="L30" s="85"/>
      <c r="M30" s="70" t="str">
        <f>IF(M29="","",IFERROR(INDEX(#REF!,MATCH(M29,#REF!,0)),""))</f>
        <v/>
      </c>
      <c r="N30" s="71"/>
    </row>
    <row r="31" spans="1:15" s="1" customFormat="1" x14ac:dyDescent="0.2">
      <c r="A31" s="70" t="str">
        <f>IF(A29="","",IFERROR(INDEX(#REF!,MATCH(A29,#REF!,0)),""))</f>
        <v/>
      </c>
      <c r="B31" s="71"/>
      <c r="C31" s="84" t="str">
        <f>IF(C29="","",IFERROR(INDEX(#REF!,MATCH(C29,#REF!,0)),""))</f>
        <v/>
      </c>
      <c r="D31" s="85"/>
      <c r="E31" s="84" t="str">
        <f>IF(E29="","",IFERROR(INDEX(#REF!,MATCH(E29,#REF!,0)),""))</f>
        <v/>
      </c>
      <c r="F31" s="85"/>
      <c r="G31" s="84" t="str">
        <f>IF(G29="","",IFERROR(INDEX(#REF!,MATCH(G29,#REF!,0)),""))</f>
        <v/>
      </c>
      <c r="H31" s="85"/>
      <c r="I31" s="84" t="str">
        <f>IF(I29="","",IFERROR(INDEX(#REF!,MATCH(I29,#REF!,0)),""))</f>
        <v/>
      </c>
      <c r="J31" s="85"/>
      <c r="K31" s="84" t="str">
        <f>IF(K29="","",IFERROR(INDEX(#REF!,MATCH(K29,#REF!,0)),""))</f>
        <v/>
      </c>
      <c r="L31" s="85"/>
      <c r="M31" s="70" t="str">
        <f>IF(M29="","",IFERROR(INDEX(#REF!,MATCH(M29,#REF!,0)),""))</f>
        <v/>
      </c>
      <c r="N31" s="71"/>
    </row>
    <row r="32" spans="1:15" s="1" customFormat="1" x14ac:dyDescent="0.2">
      <c r="A32" s="70"/>
      <c r="B32" s="71"/>
      <c r="C32" s="84"/>
      <c r="D32" s="85"/>
      <c r="E32" s="84"/>
      <c r="F32" s="85"/>
      <c r="G32" s="84"/>
      <c r="H32" s="85"/>
      <c r="I32" s="84"/>
      <c r="J32" s="85"/>
      <c r="K32" s="84"/>
      <c r="L32" s="85"/>
      <c r="M32" s="70"/>
      <c r="N32" s="71"/>
    </row>
    <row r="33" spans="1:22" s="1" customFormat="1" x14ac:dyDescent="0.2">
      <c r="A33" s="70"/>
      <c r="B33" s="71"/>
      <c r="C33" s="84"/>
      <c r="D33" s="85"/>
      <c r="E33" s="84"/>
      <c r="F33" s="85"/>
      <c r="G33" s="84"/>
      <c r="H33" s="85"/>
      <c r="I33" s="84"/>
      <c r="J33" s="85"/>
      <c r="K33" s="84"/>
      <c r="L33" s="85"/>
      <c r="M33" s="70"/>
      <c r="N33" s="71"/>
    </row>
    <row r="34" spans="1:22" s="2" customFormat="1" x14ac:dyDescent="0.2">
      <c r="A34" s="65"/>
      <c r="B34" s="66"/>
      <c r="C34" s="82"/>
      <c r="D34" s="83"/>
      <c r="E34" s="82"/>
      <c r="F34" s="83"/>
      <c r="G34" s="82"/>
      <c r="H34" s="83"/>
      <c r="I34" s="82"/>
      <c r="J34" s="83"/>
      <c r="K34" s="82"/>
      <c r="L34" s="83"/>
      <c r="M34" s="65"/>
      <c r="N34" s="66"/>
      <c r="O34" s="1"/>
    </row>
    <row r="35" spans="1:22" x14ac:dyDescent="0.2">
      <c r="A35" s="42" t="str">
        <f>IF(M29="","",IF(MONTH(M29+1)&lt;&gt;MONTH(M29),"",M29+1))</f>
        <v/>
      </c>
      <c r="B35" s="43" t="str">
        <f>IF(A35="","",IFERROR(INDEX(#REF!,MATCH(A35,#REF!,0)),""))</f>
        <v/>
      </c>
      <c r="C35" s="44" t="str">
        <f>IF(A35="","",IF(MONTH(A35+1)&lt;&gt;MONTH(A35),"",A35+1))</f>
        <v/>
      </c>
      <c r="D35" s="41" t="str">
        <f>IF(C35="","",IFERROR(INDEX(#REF!,MATCH(C35,#REF!,0)),""))</f>
        <v/>
      </c>
      <c r="E35" s="5"/>
      <c r="F35" s="6"/>
      <c r="G35" s="6"/>
      <c r="H35" s="6"/>
      <c r="I35" s="6"/>
      <c r="J35" s="7"/>
      <c r="K35" s="8"/>
      <c r="L35" s="9"/>
      <c r="M35" s="6"/>
      <c r="N35" s="7"/>
      <c r="O35" s="1"/>
    </row>
    <row r="36" spans="1:22" x14ac:dyDescent="0.2">
      <c r="A36" s="133" t="str">
        <f>IF(A35="","",IFERROR(INDEX(#REF!,MATCH(A35,#REF!,0)),""))</f>
        <v/>
      </c>
      <c r="B36" s="134"/>
      <c r="C36" s="131" t="str">
        <f>IF(C35="","",IFERROR(INDEX(#REF!,MATCH(C35,#REF!,0)),""))</f>
        <v/>
      </c>
      <c r="D36" s="132"/>
      <c r="E36" s="10"/>
      <c r="F36" s="11"/>
      <c r="G36" s="11"/>
      <c r="H36" s="11"/>
      <c r="I36" s="11"/>
      <c r="J36" s="12"/>
      <c r="K36" s="10"/>
      <c r="L36" s="11"/>
      <c r="M36" s="11"/>
      <c r="N36" s="12"/>
      <c r="O36" s="1"/>
    </row>
    <row r="37" spans="1:22" x14ac:dyDescent="0.2">
      <c r="A37" s="133" t="str">
        <f>IF(A35="","",IFERROR(INDEX(#REF!,MATCH(A35,#REF!,0)),""))</f>
        <v/>
      </c>
      <c r="B37" s="134"/>
      <c r="C37" s="131" t="str">
        <f>IF(C35="","",IFERROR(INDEX(#REF!,MATCH(C35,#REF!,0)),""))</f>
        <v/>
      </c>
      <c r="D37" s="132"/>
      <c r="E37" s="10"/>
      <c r="F37" s="11"/>
      <c r="G37" s="11"/>
      <c r="H37" s="11"/>
      <c r="I37" s="11"/>
      <c r="J37" s="12"/>
      <c r="K37" s="10"/>
      <c r="L37" s="11"/>
      <c r="M37" s="11"/>
      <c r="N37" s="12"/>
      <c r="O37" s="1"/>
    </row>
    <row r="38" spans="1:22" x14ac:dyDescent="0.2">
      <c r="A38" s="133"/>
      <c r="B38" s="134"/>
      <c r="C38" s="131"/>
      <c r="D38" s="132"/>
      <c r="E38" s="10"/>
      <c r="F38" s="11"/>
      <c r="G38" s="11"/>
      <c r="H38" s="11"/>
      <c r="I38" s="11"/>
      <c r="J38" s="12"/>
      <c r="K38" s="10"/>
      <c r="L38" s="11"/>
      <c r="M38" s="11"/>
      <c r="N38" s="12"/>
      <c r="O38" s="1"/>
    </row>
    <row r="39" spans="1:22" x14ac:dyDescent="0.2">
      <c r="A39" s="133"/>
      <c r="B39" s="134"/>
      <c r="C39" s="131"/>
      <c r="D39" s="132"/>
      <c r="E39" s="10"/>
      <c r="F39" s="11"/>
      <c r="G39" s="11"/>
      <c r="H39" s="11"/>
      <c r="I39" s="11"/>
      <c r="J39" s="12"/>
      <c r="K39" s="79" t="s">
        <v>13</v>
      </c>
      <c r="L39" s="80"/>
      <c r="M39" s="80"/>
      <c r="N39" s="81"/>
      <c r="O39" s="1"/>
    </row>
    <row r="40" spans="1:22" x14ac:dyDescent="0.2">
      <c r="A40" s="127"/>
      <c r="B40" s="128"/>
      <c r="C40" s="129"/>
      <c r="D40" s="130"/>
      <c r="E40" s="13"/>
      <c r="F40" s="14"/>
      <c r="G40" s="14"/>
      <c r="H40" s="14"/>
      <c r="I40" s="14"/>
      <c r="J40" s="15"/>
      <c r="K40" s="76" t="s">
        <v>14</v>
      </c>
      <c r="L40" s="77"/>
      <c r="M40" s="77"/>
      <c r="N40" s="78"/>
      <c r="O40" s="1"/>
    </row>
    <row r="41" spans="1:22" x14ac:dyDescent="0.2">
      <c r="E41" s="74" t="s">
        <v>20</v>
      </c>
      <c r="F41" s="75"/>
      <c r="G41" s="75"/>
      <c r="H41" s="75"/>
      <c r="I41" s="75"/>
      <c r="J41" s="75"/>
    </row>
    <row r="43" spans="1:22" s="17" customFormat="1" ht="11.25" x14ac:dyDescent="0.2">
      <c r="P43" s="69">
        <f>DATE(YEAR(B3-15),MONTH(B3-15),1)</f>
        <v>46054</v>
      </c>
      <c r="Q43" s="69"/>
      <c r="R43" s="69"/>
      <c r="S43" s="69"/>
      <c r="T43" s="69"/>
      <c r="U43" s="69"/>
      <c r="V43" s="69"/>
    </row>
    <row r="44" spans="1:22" s="17" customFormat="1" ht="9.75" customHeight="1" x14ac:dyDescent="0.2">
      <c r="P44" s="36" t="str">
        <f>CHOOSE(1+MOD(startday+1-2,7),"Su","M","Tu","W","Th","F","Sa")</f>
        <v>Su</v>
      </c>
      <c r="Q44" s="36" t="str">
        <f>CHOOSE(1+MOD(startday+2-2,7),"Su","M","Tu","W","Th","F","Sa")</f>
        <v>M</v>
      </c>
      <c r="R44" s="36" t="str">
        <f>CHOOSE(1+MOD(startday+3-2,7),"Su","M","Tu","W","Th","F","Sa")</f>
        <v>Tu</v>
      </c>
      <c r="S44" s="36" t="str">
        <f>CHOOSE(1+MOD(startday+4-2,7),"Su","M","Tu","W","Th","F","Sa")</f>
        <v>W</v>
      </c>
      <c r="T44" s="36" t="str">
        <f>CHOOSE(1+MOD(startday+5-2,7),"Su","M","Tu","W","Th","F","Sa")</f>
        <v>Th</v>
      </c>
      <c r="U44" s="36" t="str">
        <f>CHOOSE(1+MOD(startday+6-2,7),"Su","M","Tu","W","Th","F","Sa")</f>
        <v>F</v>
      </c>
      <c r="V44" s="36" t="str">
        <f>CHOOSE(1+MOD(startday+7-2,7),"Su","M","Tu","W","Th","F","Sa")</f>
        <v>Sa</v>
      </c>
    </row>
    <row r="45" spans="1:22" s="17" customFormat="1" ht="9.75" customHeight="1" x14ac:dyDescent="0.2">
      <c r="P45" s="35">
        <f>IF(WEEKDAY(P43,1)=startday,P43,"")</f>
        <v>46054</v>
      </c>
      <c r="Q45" s="35">
        <f>IF(P45="",IF(WEEKDAY(P43,1)=MOD(startday,7)+1,P43,""),P45+1)</f>
        <v>46055</v>
      </c>
      <c r="R45" s="35">
        <f>IF(Q45="",IF(WEEKDAY(P43,1)=MOD(startday+1,7)+1,P43,""),Q45+1)</f>
        <v>46056</v>
      </c>
      <c r="S45" s="35">
        <f>IF(R45="",IF(WEEKDAY(P43,1)=MOD(startday+2,7)+1,P43,""),R45+1)</f>
        <v>46057</v>
      </c>
      <c r="T45" s="35">
        <f>IF(S45="",IF(WEEKDAY(P43,1)=MOD(startday+3,7)+1,P43,""),S45+1)</f>
        <v>46058</v>
      </c>
      <c r="U45" s="35">
        <f>IF(T45="",IF(WEEKDAY(P43,1)=MOD(startday+4,7)+1,P43,""),T45+1)</f>
        <v>46059</v>
      </c>
      <c r="V45" s="35">
        <f>IF(U45="",IF(WEEKDAY(P43,1)=MOD(startday+5,7)+1,P43,""),U45+1)</f>
        <v>46060</v>
      </c>
    </row>
    <row r="46" spans="1:22" s="17" customFormat="1" ht="9.75" customHeight="1" x14ac:dyDescent="0.2">
      <c r="P46" s="35">
        <f>IF(V45="","",IF(MONTH(V45+1)&lt;&gt;MONTH(V45),"",V45+1))</f>
        <v>46061</v>
      </c>
      <c r="Q46" s="35">
        <f>IF(P46="","",IF(MONTH(P46+1)&lt;&gt;MONTH(P46),"",P46+1))</f>
        <v>46062</v>
      </c>
      <c r="R46" s="35">
        <f t="shared" ref="R46:V46" si="0">IF(Q46="","",IF(MONTH(Q46+1)&lt;&gt;MONTH(Q46),"",Q46+1))</f>
        <v>46063</v>
      </c>
      <c r="S46" s="35">
        <f>IF(R46="","",IF(MONTH(R46+1)&lt;&gt;MONTH(R46),"",R46+1))</f>
        <v>46064</v>
      </c>
      <c r="T46" s="35">
        <f t="shared" si="0"/>
        <v>46065</v>
      </c>
      <c r="U46" s="35">
        <f t="shared" si="0"/>
        <v>46066</v>
      </c>
      <c r="V46" s="35">
        <f t="shared" si="0"/>
        <v>46067</v>
      </c>
    </row>
    <row r="47" spans="1:22" s="17" customFormat="1" ht="9.75" customHeight="1" x14ac:dyDescent="0.2">
      <c r="P47" s="35">
        <f t="shared" ref="P47:P50" si="1">IF(V46="","",IF(MONTH(V46+1)&lt;&gt;MONTH(V46),"",V46+1))</f>
        <v>46068</v>
      </c>
      <c r="Q47" s="35">
        <f t="shared" ref="Q47:V50" si="2">IF(P47="","",IF(MONTH(P47+1)&lt;&gt;MONTH(P47),"",P47+1))</f>
        <v>46069</v>
      </c>
      <c r="R47" s="35">
        <f t="shared" si="2"/>
        <v>46070</v>
      </c>
      <c r="S47" s="35">
        <f t="shared" si="2"/>
        <v>46071</v>
      </c>
      <c r="T47" s="35">
        <f t="shared" si="2"/>
        <v>46072</v>
      </c>
      <c r="U47" s="35">
        <f t="shared" si="2"/>
        <v>46073</v>
      </c>
      <c r="V47" s="35">
        <f t="shared" si="2"/>
        <v>46074</v>
      </c>
    </row>
    <row r="48" spans="1:22" s="17" customFormat="1" ht="9.75" customHeight="1" x14ac:dyDescent="0.2">
      <c r="P48" s="35">
        <f t="shared" si="1"/>
        <v>46075</v>
      </c>
      <c r="Q48" s="35">
        <f t="shared" si="2"/>
        <v>46076</v>
      </c>
      <c r="R48" s="35">
        <f t="shared" si="2"/>
        <v>46077</v>
      </c>
      <c r="S48" s="35">
        <f t="shared" si="2"/>
        <v>46078</v>
      </c>
      <c r="T48" s="35">
        <f t="shared" si="2"/>
        <v>46079</v>
      </c>
      <c r="U48" s="35">
        <f t="shared" si="2"/>
        <v>46080</v>
      </c>
      <c r="V48" s="35">
        <f t="shared" si="2"/>
        <v>46081</v>
      </c>
    </row>
    <row r="49" spans="16:22" s="17" customFormat="1" ht="9.75" customHeight="1" x14ac:dyDescent="0.2">
      <c r="P49" s="35" t="str">
        <f t="shared" si="1"/>
        <v/>
      </c>
      <c r="Q49" s="35" t="str">
        <f t="shared" si="2"/>
        <v/>
      </c>
      <c r="R49" s="35" t="str">
        <f t="shared" si="2"/>
        <v/>
      </c>
      <c r="S49" s="35" t="str">
        <f t="shared" si="2"/>
        <v/>
      </c>
      <c r="T49" s="35" t="str">
        <f t="shared" si="2"/>
        <v/>
      </c>
      <c r="U49" s="35" t="str">
        <f t="shared" si="2"/>
        <v/>
      </c>
      <c r="V49" s="35" t="str">
        <f t="shared" si="2"/>
        <v/>
      </c>
    </row>
    <row r="50" spans="16:22" s="17" customFormat="1" ht="9.75" customHeight="1" x14ac:dyDescent="0.2">
      <c r="P50" s="35" t="str">
        <f t="shared" si="1"/>
        <v/>
      </c>
      <c r="Q50" s="35" t="str">
        <f t="shared" si="2"/>
        <v/>
      </c>
      <c r="R50" s="35" t="str">
        <f t="shared" si="2"/>
        <v/>
      </c>
      <c r="S50" s="35" t="str">
        <f t="shared" si="2"/>
        <v/>
      </c>
      <c r="T50" s="35" t="str">
        <f t="shared" si="2"/>
        <v/>
      </c>
      <c r="U50" s="35" t="str">
        <f t="shared" si="2"/>
        <v/>
      </c>
      <c r="V50" s="35" t="str">
        <f t="shared" si="2"/>
        <v/>
      </c>
    </row>
    <row r="51" spans="16:22" s="17" customFormat="1" ht="9.75" customHeight="1" x14ac:dyDescent="0.2"/>
    <row r="52" spans="16:22" s="17" customFormat="1" ht="9.75" customHeight="1" x14ac:dyDescent="0.2"/>
    <row r="53" spans="16:22" s="17" customFormat="1" ht="11.25" x14ac:dyDescent="0.2">
      <c r="P53" s="69">
        <f>DATE(YEAR(B3+35),MONTH(B3+35),1)</f>
        <v>46113</v>
      </c>
      <c r="Q53" s="69"/>
      <c r="R53" s="69"/>
      <c r="S53" s="69"/>
      <c r="T53" s="69"/>
      <c r="U53" s="69"/>
      <c r="V53" s="69"/>
    </row>
    <row r="54" spans="16:22" s="17" customFormat="1" ht="9.75" customHeight="1" x14ac:dyDescent="0.2">
      <c r="P54" s="36" t="str">
        <f>CHOOSE(1+MOD(startday+1-2,7),"Su","M","Tu","W","Th","F","Sa")</f>
        <v>Su</v>
      </c>
      <c r="Q54" s="36" t="str">
        <f>CHOOSE(1+MOD(startday+2-2,7),"Su","M","Tu","W","Th","F","Sa")</f>
        <v>M</v>
      </c>
      <c r="R54" s="36" t="str">
        <f>CHOOSE(1+MOD(startday+3-2,7),"Su","M","Tu","W","Th","F","Sa")</f>
        <v>Tu</v>
      </c>
      <c r="S54" s="36" t="str">
        <f>CHOOSE(1+MOD(startday+4-2,7),"Su","M","Tu","W","Th","F","Sa")</f>
        <v>W</v>
      </c>
      <c r="T54" s="36" t="str">
        <f>CHOOSE(1+MOD(startday+5-2,7),"Su","M","Tu","W","Th","F","Sa")</f>
        <v>Th</v>
      </c>
      <c r="U54" s="36" t="str">
        <f>CHOOSE(1+MOD(startday+6-2,7),"Su","M","Tu","W","Th","F","Sa")</f>
        <v>F</v>
      </c>
      <c r="V54" s="36" t="str">
        <f>CHOOSE(1+MOD(startday+7-2,7),"Su","M","Tu","W","Th","F","Sa")</f>
        <v>Sa</v>
      </c>
    </row>
    <row r="55" spans="16:22" s="17" customFormat="1" ht="9.75" customHeight="1" x14ac:dyDescent="0.2">
      <c r="P55" s="35" t="str">
        <f>IF(WEEKDAY(P53,1)=startday,P53,"")</f>
        <v/>
      </c>
      <c r="Q55" s="35" t="str">
        <f>IF(P55="",IF(WEEKDAY(P53,1)=MOD(startday,7)+1,P53,""),P55+1)</f>
        <v/>
      </c>
      <c r="R55" s="35" t="str">
        <f>IF(Q55="",IF(WEEKDAY(P53,1)=MOD(startday+1,7)+1,P53,""),Q55+1)</f>
        <v/>
      </c>
      <c r="S55" s="35">
        <f>IF(R55="",IF(WEEKDAY(P53,1)=MOD(startday+2,7)+1,P53,""),R55+1)</f>
        <v>46113</v>
      </c>
      <c r="T55" s="35">
        <f>IF(S55="",IF(WEEKDAY(P53,1)=MOD(startday+3,7)+1,P53,""),S55+1)</f>
        <v>46114</v>
      </c>
      <c r="U55" s="35">
        <f>IF(T55="",IF(WEEKDAY(P53,1)=MOD(startday+4,7)+1,P53,""),T55+1)</f>
        <v>46115</v>
      </c>
      <c r="V55" s="35">
        <f>IF(U55="",IF(WEEKDAY(P53,1)=MOD(startday+5,7)+1,P53,""),U55+1)</f>
        <v>46116</v>
      </c>
    </row>
    <row r="56" spans="16:22" s="17" customFormat="1" ht="9.75" customHeight="1" x14ac:dyDescent="0.2">
      <c r="P56" s="35">
        <f>IF(V55="","",IF(MONTH(V55+1)&lt;&gt;MONTH(V55),"",V55+1))</f>
        <v>46117</v>
      </c>
      <c r="Q56" s="35">
        <f>IF(P56="","",IF(MONTH(P56+1)&lt;&gt;MONTH(P56),"",P56+1))</f>
        <v>46118</v>
      </c>
      <c r="R56" s="35">
        <f t="shared" ref="R56:S60" si="3">IF(Q56="","",IF(MONTH(Q56+1)&lt;&gt;MONTH(Q56),"",Q56+1))</f>
        <v>46119</v>
      </c>
      <c r="S56" s="35">
        <f>IF(R56="","",IF(MONTH(R56+1)&lt;&gt;MONTH(R56),"",R56+1))</f>
        <v>46120</v>
      </c>
      <c r="T56" s="35">
        <f t="shared" ref="T56:V60" si="4">IF(S56="","",IF(MONTH(S56+1)&lt;&gt;MONTH(S56),"",S56+1))</f>
        <v>46121</v>
      </c>
      <c r="U56" s="35">
        <f t="shared" si="4"/>
        <v>46122</v>
      </c>
      <c r="V56" s="35">
        <f t="shared" si="4"/>
        <v>46123</v>
      </c>
    </row>
    <row r="57" spans="16:22" s="17" customFormat="1" ht="9.75" customHeight="1" x14ac:dyDescent="0.2">
      <c r="P57" s="35">
        <f t="shared" ref="P57:P60" si="5">IF(V56="","",IF(MONTH(V56+1)&lt;&gt;MONTH(V56),"",V56+1))</f>
        <v>46124</v>
      </c>
      <c r="Q57" s="35">
        <f t="shared" ref="Q57:Q60" si="6">IF(P57="","",IF(MONTH(P57+1)&lt;&gt;MONTH(P57),"",P57+1))</f>
        <v>46125</v>
      </c>
      <c r="R57" s="35">
        <f t="shared" si="3"/>
        <v>46126</v>
      </c>
      <c r="S57" s="35">
        <f t="shared" si="3"/>
        <v>46127</v>
      </c>
      <c r="T57" s="35">
        <f t="shared" si="4"/>
        <v>46128</v>
      </c>
      <c r="U57" s="35">
        <f t="shared" si="4"/>
        <v>46129</v>
      </c>
      <c r="V57" s="35">
        <f t="shared" si="4"/>
        <v>46130</v>
      </c>
    </row>
    <row r="58" spans="16:22" s="17" customFormat="1" ht="9.75" customHeight="1" x14ac:dyDescent="0.2">
      <c r="P58" s="35">
        <f t="shared" si="5"/>
        <v>46131</v>
      </c>
      <c r="Q58" s="35">
        <f t="shared" si="6"/>
        <v>46132</v>
      </c>
      <c r="R58" s="35">
        <f t="shared" si="3"/>
        <v>46133</v>
      </c>
      <c r="S58" s="35">
        <f t="shared" si="3"/>
        <v>46134</v>
      </c>
      <c r="T58" s="35">
        <f t="shared" si="4"/>
        <v>46135</v>
      </c>
      <c r="U58" s="35">
        <f t="shared" si="4"/>
        <v>46136</v>
      </c>
      <c r="V58" s="35">
        <f t="shared" si="4"/>
        <v>46137</v>
      </c>
    </row>
    <row r="59" spans="16:22" s="17" customFormat="1" ht="9.75" customHeight="1" x14ac:dyDescent="0.2">
      <c r="P59" s="35">
        <f t="shared" si="5"/>
        <v>46138</v>
      </c>
      <c r="Q59" s="35">
        <f t="shared" si="6"/>
        <v>46139</v>
      </c>
      <c r="R59" s="35">
        <f t="shared" si="3"/>
        <v>46140</v>
      </c>
      <c r="S59" s="35">
        <f t="shared" si="3"/>
        <v>46141</v>
      </c>
      <c r="T59" s="35">
        <f t="shared" si="4"/>
        <v>46142</v>
      </c>
      <c r="U59" s="35" t="str">
        <f t="shared" si="4"/>
        <v/>
      </c>
      <c r="V59" s="35" t="str">
        <f t="shared" si="4"/>
        <v/>
      </c>
    </row>
    <row r="60" spans="16:22" s="17" customFormat="1" ht="9.75" customHeight="1" x14ac:dyDescent="0.2">
      <c r="P60" s="35" t="str">
        <f t="shared" si="5"/>
        <v/>
      </c>
      <c r="Q60" s="35" t="str">
        <f t="shared" si="6"/>
        <v/>
      </c>
      <c r="R60" s="35" t="str">
        <f t="shared" si="3"/>
        <v/>
      </c>
      <c r="S60" s="35" t="str">
        <f t="shared" si="3"/>
        <v/>
      </c>
      <c r="T60" s="35" t="str">
        <f t="shared" si="4"/>
        <v/>
      </c>
      <c r="U60" s="35" t="str">
        <f t="shared" si="4"/>
        <v/>
      </c>
      <c r="V60" s="35" t="str">
        <f t="shared" si="4"/>
        <v/>
      </c>
    </row>
  </sheetData>
  <mergeCells count="196"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1:N1"/>
    <mergeCell ref="A2:N2"/>
    <mergeCell ref="A4:B4"/>
    <mergeCell ref="C4:D4"/>
    <mergeCell ref="E4:F4"/>
    <mergeCell ref="G4:H4"/>
    <mergeCell ref="I4:J4"/>
    <mergeCell ref="K4:L4"/>
    <mergeCell ref="M4:N4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2:B12"/>
    <mergeCell ref="C12:D12"/>
    <mergeCell ref="E12:F12"/>
    <mergeCell ref="G12:H12"/>
    <mergeCell ref="I12:J12"/>
    <mergeCell ref="K12:L12"/>
    <mergeCell ref="M12:N12"/>
    <mergeCell ref="A10:B10"/>
    <mergeCell ref="C10:D10"/>
    <mergeCell ref="E10:F10"/>
    <mergeCell ref="G10:H10"/>
    <mergeCell ref="I10:J10"/>
    <mergeCell ref="K10:L10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A24:B24"/>
    <mergeCell ref="C24:D24"/>
    <mergeCell ref="E24:F24"/>
    <mergeCell ref="G24:H24"/>
    <mergeCell ref="I24:J24"/>
    <mergeCell ref="K24:L24"/>
    <mergeCell ref="M24:N24"/>
    <mergeCell ref="A22:B22"/>
    <mergeCell ref="C22:D22"/>
    <mergeCell ref="E22:F22"/>
    <mergeCell ref="G22:H22"/>
    <mergeCell ref="I22:J22"/>
    <mergeCell ref="K22:L22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4:N34"/>
    <mergeCell ref="A36:B36"/>
    <mergeCell ref="C36:D36"/>
    <mergeCell ref="A37:B37"/>
    <mergeCell ref="C37:D37"/>
    <mergeCell ref="A38:B38"/>
    <mergeCell ref="C38:D38"/>
    <mergeCell ref="A34:B34"/>
    <mergeCell ref="C34:D34"/>
    <mergeCell ref="E34:F34"/>
    <mergeCell ref="G34:H34"/>
    <mergeCell ref="I34:J34"/>
    <mergeCell ref="K34:L34"/>
    <mergeCell ref="E41:J41"/>
    <mergeCell ref="P43:V43"/>
    <mergeCell ref="P53:V53"/>
    <mergeCell ref="A39:B39"/>
    <mergeCell ref="C39:D39"/>
    <mergeCell ref="K39:N39"/>
    <mergeCell ref="A40:B40"/>
    <mergeCell ref="C40:D40"/>
    <mergeCell ref="K40:N40"/>
  </mergeCells>
  <hyperlinks>
    <hyperlink ref="E41" r:id="rId1" xr:uid="{00000000-0004-0000-0800-000000000000}"/>
  </hyperlinks>
  <printOptions horizontalCentered="1"/>
  <pageMargins left="0.35" right="0.35" top="0.25" bottom="0.25" header="0.25" footer="0.25"/>
  <pageSetup scale="94" orientation="landscape" horizontalDpi="1200" verticalDpi="1200" r:id="rId2"/>
  <headerFooter alignWithMargins="0"/>
  <ignoredErrors>
    <ignoredError sqref="C5:N5 C39:J40 E14:H14 H12 E13:H13 C9:N11 D6 M20:N20 N18 C26:N29 E24:F24 C31:N38 E30:N30 C17:E17 G17:I17 K17 M17:N17 E16:F16 E15:F15 H15:N15 H16:N16 N24 H24:L24 C25:F25 H25:N25 L6 N19 N13 C7:D7 N7 C23:N23 C8:L8 N8 K12:L12 K13:L13 F6 F7 K14:L14 H6 H7 K7:L7" formula="1"/>
  </ignoredError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startday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Academic Calendar Template</dc:title>
  <dc:subject/>
  <dc:creator>Vertex42.com</dc:creator>
  <cp:keywords/>
  <dc:description>(c) 2016-2021 Vertex42 LLC. All Rights Reserved.</dc:description>
  <cp:lastModifiedBy>Office</cp:lastModifiedBy>
  <cp:lastPrinted>2025-06-30T12:33:45Z</cp:lastPrinted>
  <dcterms:created xsi:type="dcterms:W3CDTF">2010-03-31T19:48:23Z</dcterms:created>
  <dcterms:modified xsi:type="dcterms:W3CDTF">2025-06-30T20:02:55Z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2016-2021 Vertex42 LLC</vt:lpwstr>
  </property>
  <property fmtid="{D5CDD505-2E9C-101B-9397-08002B2CF9AE}" pid="3" name="Version">
    <vt:lpwstr>1.0.3</vt:lpwstr>
  </property>
  <property fmtid="{D5CDD505-2E9C-101B-9397-08002B2CF9AE}" pid="4" name="Source">
    <vt:lpwstr>https://www.vertex42.com/calendars/academic-calendar.html</vt:lpwstr>
  </property>
</Properties>
</file>